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yvan.ayraud\Downloads\"/>
    </mc:Choice>
  </mc:AlternateContent>
  <xr:revisionPtr revIDLastSave="0" documentId="8_{32DC9636-6F4B-4220-B5FD-A2432779A104}" xr6:coauthVersionLast="41" xr6:coauthVersionMax="41" xr10:uidLastSave="{00000000-0000-0000-0000-000000000000}"/>
  <bookViews>
    <workbookView xWindow="-110" yWindow="-110" windowWidth="19420" windowHeight="104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1" i="1" l="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A1" i="1"/>
</calcChain>
</file>

<file path=xl/sharedStrings.xml><?xml version="1.0" encoding="utf-8"?>
<sst xmlns="http://schemas.openxmlformats.org/spreadsheetml/2006/main" count="23934" uniqueCount="4991">
  <si>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</si>
  <si>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</si>
  <si>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</si>
  <si>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</si>
  <si>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</si>
  <si>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</si>
  <si>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</si>
  <si>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</si>
  <si>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</si>
  <si>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</si>
  <si>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</si>
  <si>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</si>
  <si>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</si>
  <si>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</si>
  <si>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</si>
  <si>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</si>
  <si>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</si>
  <si>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</si>
  <si>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</si>
  <si>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</si>
  <si>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</si>
  <si>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</si>
  <si>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</si>
  <si>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</si>
  <si>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</si>
  <si>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</si>
  <si>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</si>
  <si>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</si>
  <si>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</si>
  <si>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</si>
  <si>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</si>
  <si>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</si>
  <si>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</si>
  <si>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</si>
  <si>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</si>
  <si>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</si>
  <si>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</si>
  <si>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</si>
  <si>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</si>
  <si>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</si>
  <si>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</si>
  <si>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</si>
  <si>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</si>
  <si>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</si>
  <si>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</si>
  <si>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</si>
  <si>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</si>
  <si>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</si>
  <si>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</si>
  <si>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</si>
  <si>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</si>
  <si>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</si>
  <si>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</si>
  <si>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</si>
  <si>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</si>
  <si>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</si>
  <si>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</si>
  <si>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</si>
  <si>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Oui</t>
  </si>
  <si>
    <t>Grasse</t>
  </si>
  <si>
    <t>Protection Faible (SPF 15)</t>
  </si>
  <si>
    <t>Baume</t>
  </si>
  <si>
    <t>Clair</t>
  </si>
  <si>
    <t>Faible</t>
  </si>
  <si>
    <t>ml</t>
  </si>
  <si>
    <t>Beige</t>
  </si>
  <si>
    <t>Mature</t>
  </si>
  <si>
    <t>Protection Moyenne (SPF 30)</t>
  </si>
  <si>
    <t>Crème</t>
  </si>
  <si>
    <t>Moyen</t>
  </si>
  <si>
    <t>Anti rides</t>
  </si>
  <si>
    <t>Moyenne</t>
  </si>
  <si>
    <t>Hypoallergénique</t>
  </si>
  <si>
    <t>Anti âge global</t>
  </si>
  <si>
    <t>Blanc</t>
  </si>
  <si>
    <t>Mixte</t>
  </si>
  <si>
    <t>Haute Protection (SPF 50)</t>
  </si>
  <si>
    <t>Eau / Brume</t>
  </si>
  <si>
    <t>Foncé</t>
  </si>
  <si>
    <t>Brillant</t>
  </si>
  <si>
    <t>Haute</t>
  </si>
  <si>
    <t>Crayon</t>
  </si>
  <si>
    <t>g</t>
  </si>
  <si>
    <t>Bleu</t>
  </si>
  <si>
    <t>Normale</t>
  </si>
  <si>
    <t>Flacon</t>
  </si>
  <si>
    <t>Naturel</t>
  </si>
  <si>
    <t>Sèche</t>
  </si>
  <si>
    <t>Fluide</t>
  </si>
  <si>
    <t>Flacon pompe</t>
  </si>
  <si>
    <t>Non comédogène</t>
  </si>
  <si>
    <t>Unité</t>
  </si>
  <si>
    <t>Gris</t>
  </si>
  <si>
    <t>Sensible</t>
  </si>
  <si>
    <t>Gel</t>
  </si>
  <si>
    <t>Irisé</t>
  </si>
  <si>
    <t>Anti imperfection</t>
  </si>
  <si>
    <t>Jaune</t>
  </si>
  <si>
    <t>Tendance acnéique</t>
  </si>
  <si>
    <t>Huile</t>
  </si>
  <si>
    <t>Lumineux</t>
  </si>
  <si>
    <t>Sans alcool</t>
  </si>
  <si>
    <t>Marron</t>
  </si>
  <si>
    <t>Tout type de peau</t>
  </si>
  <si>
    <t>Lait</t>
  </si>
  <si>
    <t>Sans conservateur</t>
  </si>
  <si>
    <t>Très sèche</t>
  </si>
  <si>
    <t>Pinceau</t>
  </si>
  <si>
    <t>Noir</t>
  </si>
  <si>
    <t>Liquide</t>
  </si>
  <si>
    <t>Métallique</t>
  </si>
  <si>
    <t>Pipette</t>
  </si>
  <si>
    <t>Sans parfum</t>
  </si>
  <si>
    <t>Orange</t>
  </si>
  <si>
    <t>Mousse</t>
  </si>
  <si>
    <t>Pot</t>
  </si>
  <si>
    <t>Waterproof</t>
  </si>
  <si>
    <t>Rose</t>
  </si>
  <si>
    <t>Recharge</t>
  </si>
  <si>
    <t>Rouge</t>
  </si>
  <si>
    <t>Roll-on</t>
  </si>
  <si>
    <t>Poudre</t>
  </si>
  <si>
    <t>Solide</t>
  </si>
  <si>
    <t>Transparent</t>
  </si>
  <si>
    <t>Poudre Compacte</t>
  </si>
  <si>
    <t>Spray</t>
  </si>
  <si>
    <t>Vert</t>
  </si>
  <si>
    <t>Stick</t>
  </si>
  <si>
    <t>Violet</t>
  </si>
  <si>
    <t>Sérum</t>
  </si>
  <si>
    <t>Rock coat</t>
  </si>
  <si>
    <t>Tube</t>
  </si>
  <si>
    <t>Hydratation</t>
  </si>
  <si>
    <t>Unidose</t>
  </si>
  <si>
    <t>Vaporisateur</t>
  </si>
  <si>
    <t>Minceur</t>
  </si>
  <si>
    <t>02 - MAQUILLAGE | 104 - Lèvres | 024 - Rouge à lèvres | 0508 - Rouge à lèvres</t>
  </si>
  <si>
    <t>02 - MAQUILLAGE | 105 - Ongles | 027 - Base et Top Coat | 0059 - Top Coat</t>
  </si>
  <si>
    <t>02 - MAQUILLAGE | 105 - Ongles | 029 - Vernis | 0064 - Vernis</t>
  </si>
  <si>
    <t>02 - MAQUILLAGE | 106 - Teint | 033 - Blush | 0069 - Poudre</t>
  </si>
  <si>
    <t>02 - MAQUILLAGE | 106 - Teint | 035 - Correcteur teint / Anti-cernes | 0077 - Correcteur Anti-cernes</t>
  </si>
  <si>
    <t>02 - MAQUILLAGE | 106 - Teint | 039 - Font de teint crème | 0100 - Naturel</t>
  </si>
  <si>
    <t>02 - MAQUILLAGE | 106 - Teint | 040 - Font de teint fluide | 0104 - Matité</t>
  </si>
  <si>
    <t>02 - MAQUILLAGE | 106 - Teint | 040 - Font de teint fluide | 0105 - Naturel</t>
  </si>
  <si>
    <t>02 - MAQUILLAGE | 106 - Teint | 042 - Poudre | 0111 - Poudre de soleil</t>
  </si>
  <si>
    <t>02 - MAQUILLAGE | 106 - Teint | 042 - Poudre | 0113 - Poudre libre</t>
  </si>
  <si>
    <t>02 - MAQUILLAGE | 106 - Teint | 497 - Font de teint poudre | 0737 - Naturel</t>
  </si>
  <si>
    <t>02 - MAQUILLAGE | 107 - Yeux | 045 - Crayons | 0118 - Simple embout</t>
  </si>
  <si>
    <t>02 - MAQUILLAGE | 107 - Yeux | 047 - Eyeliner | 0126 - Eyeliner stylo</t>
  </si>
  <si>
    <t>02 - MAQUILLAGE | 107 - Yeux | 048 - Mascara | 0127 - Allongeant</t>
  </si>
  <si>
    <t>02 - MAQUILLAGE | 107 - Yeux | 048 - Mascara | 0130 - Volumateur</t>
  </si>
  <si>
    <t>02 - MAQUILLAGE | 107 - Yeux | 048 - Mascara | 0744 - Tout en un</t>
  </si>
  <si>
    <t>02 - MAQUILLAGE | 107 - Yeux | 049 - Mascara waterproof | 0134 - Volumateur</t>
  </si>
  <si>
    <t>02 - MAQUILLAGE | 107 - Yeux | 050 - Ombre à paupières | 0136 - Duo</t>
  </si>
  <si>
    <t>02 - MAQUILLAGE | 107 - Yeux | 051 - Sourcils | 0144 - Crayon</t>
  </si>
  <si>
    <t>03 - SOINS | 109 - Coffrets | 056 - Visage | 0690 - Anti-âge</t>
  </si>
  <si>
    <t>03 - SOINS | 110 - Corps | 503 - Hydratant et Nourissant | 0769 - Lait</t>
  </si>
  <si>
    <t>03 - SOINS | 110 - Corps | 504 - Produits de toilette | 0772 - Déodorant</t>
  </si>
  <si>
    <t>03 - SOINS | 110 - Corps | 504 - Produits de toilette | 0773 - Savon</t>
  </si>
  <si>
    <t>03 - SOINS | 110 - Corps | 504 - Produits de toilette | 0774 - Gel douche</t>
  </si>
  <si>
    <t>03 - SOINS | 110 - Corps | 504 - Produits de toilette | 0776 - Huile de douche</t>
  </si>
  <si>
    <t>03 - SOINS | 111 - Solaire | 068 - Après-soleil | 0177 - Corps</t>
  </si>
  <si>
    <t>03 - SOINS | 111 - Solaire | 069 - Auto-bronzant | 0180 - Corps</t>
  </si>
  <si>
    <t>03 - SOINS | 111 - Solaire | 069 - Auto-bronzant | 0181 - Visage</t>
  </si>
  <si>
    <t>03 - SOINS | 111 - Solaire | 071 - Protection | 0183 - Corps</t>
  </si>
  <si>
    <t>03 - SOINS | 111 - Solaire | 071 - Protection | 0184 - Enfant</t>
  </si>
  <si>
    <t>03 - SOINS | 111 - Solaire | 071 - Protection | 0186 - Soin spécifique lèvres et yeux</t>
  </si>
  <si>
    <t>03 - SOINS | 111 - Solaire | 071 - Protection | 0187 - Visage</t>
  </si>
  <si>
    <t>03 - SOINS | 112 - Soin visage | 073 - Anti-âge   | 0631 - Sérum anti-âge</t>
  </si>
  <si>
    <t>03 - SOINS | 112 - Soin visage | 075 - Exfoliant et Gommage | 0202 - Purifiant</t>
  </si>
  <si>
    <t>03 - SOINS | 112 - Soin visage | 076 - Lotion et Tonique | 0204 - Lotion et Tonique</t>
  </si>
  <si>
    <t>03 - SOINS | 112 - Soin visage | 077 - Masque | 0209 - Hydratation</t>
  </si>
  <si>
    <t>03 - SOINS | 112 - Soin visage | 077 - Masque | 0210 - Purifiant</t>
  </si>
  <si>
    <t>03 - SOINS | 112 - Soin visage | 081 - Soin quotidien | 0222 - Anti-imperfections</t>
  </si>
  <si>
    <t>03 - SOINS | 112 - Soin visage | 081 - Soin quotidien | 0225 - Crème teintée</t>
  </si>
  <si>
    <t>03 - SOINS | 112 - Soin visage | 081 - Soin quotidien | 0226 - Eau thermale</t>
  </si>
  <si>
    <t>03 - SOINS | 112 - Soin visage | 081 - Soin quotidien | 0228 - Hydratation jour</t>
  </si>
  <si>
    <t>03 - SOINS | 112 - Soin visage | 081 - Soin quotidien | 0229 - Hydratation nuit</t>
  </si>
  <si>
    <t>03 - SOINS | 112 - Soin visage | 081 - Soin quotidien | 0233 - Matifiant</t>
  </si>
  <si>
    <t>03 - SOINS | 112 - Soin visage | 081 - Soin quotidien | 0632 - Sérum</t>
  </si>
  <si>
    <t>03 - SOINS | 112 - Soin visage | 180 - Soin des yeux et des lèvres | 0238 - Soin des lèvres</t>
  </si>
  <si>
    <t>03 - SOINS | 112 - Soin visage | 180 - Soin des yeux et des lèvres | 0784 - Soin des yeux</t>
  </si>
  <si>
    <t>03 - SOINS | 141 - Cheveux | 445 - Shampoing | 0595 - Anti-pelliculaire</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</si>
  <si>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</si>
  <si>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</si>
  <si>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</si>
  <si>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</si>
  <si>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</si>
  <si>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</si>
  <si>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</si>
  <si>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</si>
  <si>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La Roche Posay</t>
  </si>
  <si>
    <t>Substiane</t>
  </si>
  <si>
    <t>M2947820</t>
  </si>
  <si>
    <t>Substiane Yeux reconstituant anti-poches 15ml</t>
  </si>
  <si>
    <t>Soin Yeux reconstituant anti-poches</t>
  </si>
  <si>
    <t>03 - SOINS | 112 - Soin visage | 073 - Anti-âge | 0192 - Fermeté et Rides jour</t>
  </si>
  <si>
    <t>3337872412677</t>
  </si>
  <si>
    <t>FEMME</t>
  </si>
  <si>
    <t>20,80</t>
  </si>
  <si>
    <t/>
  </si>
  <si>
    <t>Permanent</t>
  </si>
  <si>
    <t/>
  </si>
  <si>
    <t>3</t>
  </si>
  <si>
    <t>120</t>
  </si>
  <si>
    <t>4800</t>
  </si>
  <si>
    <t>25</t>
  </si>
  <si>
    <t>31</t>
  </si>
  <si>
    <t>22</t>
  </si>
  <si>
    <t>15.0</t>
  </si>
  <si>
    <t>76</t>
  </si>
  <si>
    <t>66</t>
  </si>
  <si>
    <t>03337875629812</t>
  </si>
  <si>
    <t>3640</t>
  </si>
  <si>
    <t>285</t>
  </si>
  <si>
    <t>385</t>
  </si>
  <si>
    <t>225</t>
  </si>
  <si>
    <t>03337875629829</t>
  </si>
  <si>
    <t>146100</t>
  </si>
  <si>
    <t>955</t>
  </si>
  <si>
    <t>1155</t>
  </si>
  <si>
    <t>901</t>
  </si>
  <si>
    <t>03337875629843</t>
  </si>
  <si>
    <t>Tube 15 MLT</t>
  </si>
  <si>
    <t>Ce contour des yeux avec une formule au Pro-Xylane ™ et LINACTYL redensifie, lisse et illumine le contour de l’œil et atténue visiblement les poches.</t>
  </si>
  <si>
    <t>Innovation peaux matures et sensibles:
- Le Linactyl réactive les fibroblastes du derme supérieur, les plus indiqués dans le vieillissement cutané.
- Le Pro-Xylane ™ reconstitue la substance fondamentale.
- La Neurosensine ™ neutralise les facteurs d'accélération du vieillissement des peaux sensibles*.
*Test in vitro
Affaissement du contour de l'oeil. Poches. Yeux sensibles.</t>
  </si>
  <si>
    <t/>
  </si>
  <si>
    <t>NA</t>
  </si>
  <si>
    <t>Raffermi</t>
  </si>
  <si>
    <t>Appliquer matin et soir. Convient aux yeux sensibles, aux porteurs de lentilles.</t>
  </si>
  <si>
    <t>609674 04 - INGREDIENTS:  AQUA / WATER • GLYCERIN • BUTYROSPERMUM PARKII BUTTER / SHEA BUTTER • CYCLOHEXASILOXANE • PRUNUS ARMENIACA KERNEL OIL / APRICOT KERNEL OIL • PENTAERYTHRITYL TETRAETHYLHEXANOATE • ISOHEXADECANE • ZEA MAYS STARCH / CORN STARCH • SILICA • HYDROXYPROPYL TETRAHYDROPYRANTRIOL • CERA ALBA / BEESWAX • STEARIC ACID • DIMETHICONE • PALMITIC ACID • PEG-100 STEARATE • GLYCERYL STEARATE • PROPYLENE GLYCOL • PEG-20 STEARATE • STEARYL ALCOHOL • BIS-PEG-18 METHYL ETHER DIMETHYL SILANE • DIMETHICONOL • ARGININE PCA • SERINE • DISODIUM EDTA • HYDROLYZED LINSEED EXTRACT • ACETYL DIPEPTIDE-1 CETYL ESTER • POLYSORBATE 80 • ACRYLAMIDE/SODIUM ACRYLOYLDIMETHYLTAURATE COPOLYMER • PENTAERYTHRITYL TETRA-DI-T-BUTYL HYDROXYHYDROCINNAMATE • SODIUM BENZOATE • PHENOXYETHANOL • BENZOIC ACID (F.I.L. B44616/6).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</si>
  <si>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Grâce à l'association  Linactyl + Pro-Xylane, un complexe régénérant exclusif, ce contour de l'oeil réactive les cellules de soutien des tissus. Enrichi en neurosensine, il favorise la neutralisation des facteurs d’accélération du vieillissement des peaux sensibles.</t>
  </si>
  <si>
    <t>3337872413971</t>
  </si>
  <si>
    <t>3337872412592</t>
  </si>
  <si>
    <t>3337875549530</t>
  </si>
  <si>
    <t>3337872414152</t>
  </si>
  <si>
    <t>3337875613668</t>
  </si>
  <si>
    <t>302 F - 01</t>
  </si>
  <si>
    <t>soin anti poches,soin yeux,contour de l'oeil,soin peaux sensibles</t>
  </si>
  <si>
    <t>Hydraphase</t>
  </si>
  <si>
    <t>M2938521</t>
  </si>
  <si>
    <t>Hydraphase HA Contour yeux concentré réhydratant défatiguant 15ml</t>
  </si>
  <si>
    <t>Soin Contour des Yeux Hydratant et Anti-Fatigue à l'Acide Hyaluronique + Eau Thermale + Caféine</t>
  </si>
  <si>
    <t>3337872412646</t>
  </si>
  <si>
    <t>10,35</t>
  </si>
  <si>
    <t>03337875649247</t>
  </si>
  <si>
    <t>03337875649254</t>
  </si>
  <si>
    <t>03337875649278</t>
  </si>
  <si>
    <t>Soin contour des yeux réhydratant anti-poches et paupières gonflées. Concentré en Acide Hyaluronique d'origine naturelle issu de la technologie verte et en Eau Thermale de La Roche-Posay. Associé à la Caféine, anti-fatigue.</t>
  </si>
  <si>
    <t>Ce soin pour le contour des yeux sensibles et déshydratés, combine des puissants actifs dermatologiques d'origine naturelle : 
- l'Acide Hyaluronique, ingrédient hydratant de référence
- l'Eau Thermale de La Roche-Posay à haute concentration, pour infuser intensément la peau en eau
- la Caféine dégonfle l'apparence des poches.
Le contour des yeux est intensément réhydraté, les poches semblent estompées, le regard paraît reposé.
Convient aux yeux sensibles. Testé sous contrôle ophtalmologique.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 1er Centre Thermal d'Europe, une source renouvelable préservée de toute pollution. Hydraphase HA est fabriqué en France, sur un site de production carbone-neutre, 100% énergie verte.</t>
  </si>
  <si>
    <t>Hydrate</t>
  </si>
  <si>
    <t>Quand utiliser le Soin Contour des Yeux Hydratant et Anti-Fatigue Hydraphase HA Yeux de La Roche-Posay ? Appliquer matin et/ou soir, sur une peau propre et sèche. Comment utiliser le Soin Contour des Yeux Hydratant et Anti-Fatigue Hydraphase HA Yeux de La Roche-Posay ? Appliquer sur le coin interne de votre œil puis lisser de l'intérieur vers l'extérieur de l'œil. Dans quel cas utiliser le Soin Contour des Yeux Hydratant et Anti-Fatigue Hydraphase HA Yeux de La Roche-Posay ? Convient aux: - Yeux sensibles - Porteurs de lentilles - Contour des yeux en manque d'éclat</t>
  </si>
  <si>
    <t>609677 06 - INGREDIENTS:  AQUA / WATER / EAU • GLYCERIN • GLYCINE SOJA PROTEIN / SOYBEAN PROTEIN • SORBITAN OLEATE • CARBOMER • CAFFEINE • ISOHEXADECANE • SODIUM COCOYL GLUTAMATE • SODIUM HYALURONATE • SODIUM HYDROXIDE • DISODIUM EDTA • HYDROLYZED HYALURONIC ACID • CAPRYLYL GLYCOL • ETHYLHEXYLGLYCERIN • POLYSORBATE 80 • ACRYLAMIDE/SODIUM ACRYLOYLDIMETHYLTAURATE COPOLYMER • POTASSIUM SORBATE • SODIUM BENZOATE (F.I.L. B262423/1).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</si>
  <si>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3337875528108</t>
  </si>
  <si>
    <t>3337872413353</t>
  </si>
  <si>
    <t>3337872412257</t>
  </si>
  <si>
    <t>3337872419522</t>
  </si>
  <si>
    <t>Soin hydratant anti-poches,Soin contour des yeux hydratant,soin acide hyaluronique,soin anti-fatigue</t>
  </si>
  <si>
    <t>Hyalu B5</t>
  </si>
  <si>
    <t>MB430400</t>
  </si>
  <si>
    <t>Hyalu B5 SPF30 Aquagel Soin protecteur réparateur repulpant anti-photovieillissement à l’acide hyaluronique 50ml</t>
  </si>
  <si>
    <t>Soin protecteur réparateur repulpant anti-photovieillissement à l’acide hyaluronique SPF30</t>
  </si>
  <si>
    <t>03 - SOINS | 112 - Soin visage | 073 - Anti-âge | 0195 - Prévention jour</t>
  </si>
  <si>
    <t>3337875760201</t>
  </si>
  <si>
    <t>22,00</t>
  </si>
  <si>
    <t>63</t>
  </si>
  <si>
    <t>2520</t>
  </si>
  <si>
    <t>77</t>
  </si>
  <si>
    <t>47</t>
  </si>
  <si>
    <t>37</t>
  </si>
  <si>
    <t>140</t>
  </si>
  <si>
    <t>50.0</t>
  </si>
  <si>
    <t>236</t>
  </si>
  <si>
    <t>110</t>
  </si>
  <si>
    <t>03337875780711</t>
  </si>
  <si>
    <t>5564</t>
  </si>
  <si>
    <t>03337875780728</t>
  </si>
  <si>
    <t>223076</t>
  </si>
  <si>
    <t>03337875780742</t>
  </si>
  <si>
    <t>Tube pompe 50 MLT</t>
  </si>
  <si>
    <t>Soin visage haute protection, réparateur et repulpant, alliant de l'acide hyaluronique pur et de la vitamine B5. 
Signes du photovieillissement induits par les agressions extérieures (rayons UVB &amp; UVA et pollution) : perte de volume et d'élasticité, teint terne et fatigué.</t>
  </si>
  <si>
    <t>Notre premier soin haute protection dans une texture gel transparente et rafraichissante. Une combinaison unique d’Acide Hyaluronique Pur et de VitamineB5 pour repulper la peau et réparer la barrière cutanée.
L’association d’un système filtrant et d’un complexe anti-oxydant concentré (Vitamine E + Eau Thermale de La Roche-Posay) pour protéger efficacement contre les agressions extérieures (rayons UVB &amp; UVA et pollution).</t>
  </si>
  <si>
    <t>Comment appliquer Hyalu B5 SPF30 Aquagel de La Roche-Posay ? Appliquez le matin sur le visage et le cou sur une peau propre et sèche. Excellente base de maquillage.
Vous pouvez utiliser le sérum Hyalu B5 avant Hyalu B5 SPF30 Aquagel pour une efficacité complète.</t>
  </si>
  <si>
    <t>885550 8 - INGREDIENTS:  AQUA / WATER / EAU • GLYCERIN • OCTOCRYLENE • HOMOSALATE • ETHYLHEXYL SALICYLATE • BUTYL METHOXYDIBENZOYLMETHANE • ALCOHOL DENAT. • DIMETHICONE • PENTYLENE GLYCOL • DROMETRIZOLE TRISILOXANE • DIBUTYL LAUROYL GLUTAMIDE • ETHYLHEXYL TRIAZONE • AMMONIUM ACRYLOYLDIMETHYLTAURATE/VP COPOLYMER • CAPRYLYL GLYCOL • CI 42090 / BLUE 1 • DEXTRIN PALMITATE • DIMETHICONE/VINYL DIMETHICONE CROSSPOLYMER • PANTHENOL • PHENOXYETHANOL • POLY C10-30 ALKYL ACRYLATE • SODIUM HYALURONATE • T-BUTYL ALCOHOL • TOCOPHEROL • XANTHAN GUM • PARFUM / FRAGRANCE (F.I.L. C263990/1).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</si>
  <si>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Immédiatement, la peau est protégée, intensément réhydratée et sa barrière réparée. Jour après jour, la peau est visiblement plus lisse, plus rebondie et éclatante, avec un teint plus uniforme.</t>
  </si>
  <si>
    <t>3337875583626</t>
  </si>
  <si>
    <t>3337875583589</t>
  </si>
  <si>
    <t>3337872412615</t>
  </si>
  <si>
    <t>3337872414176</t>
  </si>
  <si>
    <t>3337872413537</t>
  </si>
  <si>
    <t>creme visage,creme spf visage,creme de jour avec protection solaire,creme de jour anti UV,creme acide hyaluronique,gel uv,creme anti-age,gel hydratant</t>
  </si>
  <si>
    <t>Anthelios</t>
  </si>
  <si>
    <t>M0685002</t>
  </si>
  <si>
    <t>Anthelios Crème Solaire en Brume Invisible Corps SPF50+ Aérosol Avec Parfum 200ml</t>
  </si>
  <si>
    <t>Crème solaire corps brume invisible très haute protection SPF50+ avec parfum</t>
  </si>
  <si>
    <t>3337872420153</t>
  </si>
  <si>
    <t>MIXTE</t>
  </si>
  <si>
    <t>17,60</t>
  </si>
  <si>
    <t>3433425282756</t>
  </si>
  <si>
    <t>6</t>
  </si>
  <si>
    <t>1440</t>
  </si>
  <si>
    <t>200</t>
  </si>
  <si>
    <t>50</t>
  </si>
  <si>
    <t>184</t>
  </si>
  <si>
    <t>200.0</t>
  </si>
  <si>
    <t>1271</t>
  </si>
  <si>
    <t>108</t>
  </si>
  <si>
    <t>161</t>
  </si>
  <si>
    <t>192</t>
  </si>
  <si>
    <t>03337870800773</t>
  </si>
  <si>
    <t>305040</t>
  </si>
  <si>
    <t>754</t>
  </si>
  <si>
    <t>1127</t>
  </si>
  <si>
    <t>960</t>
  </si>
  <si>
    <t>03337870800759</t>
  </si>
  <si>
    <t>Vaporisateur 200 MLT</t>
  </si>
  <si>
    <t>LA ROCHE-POSAY
Anthelios 
Brume invisible corps
Très haute protection SPF50+
Très résistant à l'eau
Ultra légère, fini sec et invisible 
Non gras 
Hypoallergénique 
Peaux sensibles
200ml</t>
  </si>
  <si>
    <t>La crème solaire corps brume invisible très haute protection SPF50+ Anthelios de La Roche-Posay est une protection efficace, rapide et facile à appliquer. Cette crème solaire brume invisible adulte peaux sensibles Anthelios de La Roche-Posay convient aux sportifs et à toutes les pilosités. L'absorption crème solaire corps brume invisible avec parfum SPF50+ Anthelios de La Roche-Posay est rapide. 
Sa texture est ultra fine, son fini invisible et non collant. Associé au complexe XL-PROTECT pour une très haute protection UVA/UVB, à large spectre et photostable. La protection optimale SPF 50+ de la crème solaire corps brume invisible avec parfum Anthelios de La Roche-Posay est renforcée contre les UVA (niveau plus strict que la recommandation européenne sur les produits solaires) grâce à un système filtrant au Mexoryl® XL, associé à l’eau thermale La Roche-Posay, apaisante et anti-oxydante. 
Convient aux peaux sensibles ou sujettes aux intolérances solaires, communément appelées allergies solaires. Très résistante à l'eau.</t>
  </si>
  <si>
    <t>Protège</t>
  </si>
  <si>
    <t>Quand appliquer la crème solaire corps brume invisible très haute protection SPF50+ Anthelios de La Roche-Posay ?  
Appliquer le produit juste avant l'exposition. Renouveler généreusement et fréquemment, surtout après vous être baigné, avoir transpiré ou vous être essuyé. 
Comment appliquer  la crème solaire corps brume invisible peaux sensibles SPF50+ Anthelios de La Roche-Posay ? 
Utiliser son spray multi-positions et appliquer la partout sur votre corps.</t>
  </si>
  <si>
    <t>884663 4 - INGREDIENTS:  BUTANE • AQUA / WATER • HOMOSALATE • DICAPRYLYL ETHER • OCTOCRYLENE • ETHYLHEXYL SALICYLATE • DIMETHICONE • STYRENE/ACRYLATES COPOLYMER • BUTYL METHOXYDIBENZOYLMETHANE • DROMETRIZOLE TRISILOXANE • PEG-30 DIPOLYHYDROXYSTEARATE • NYLON-12 • DICAPRYLYL CARBONATE • METHYL METHACRYLATE CROSSPOLYMER • CYCLOHEXASILOXANE • POLYMETHYLSILSESQUIOXANE • p-ANISIC ACID • CAPRYLYL GLYCOL • DISODIUM EDTA • DISTEARDIMONIUM HECTORITE • DODECENE • ETHYLHEXYL TRIAZONE • ISODODECANE • LAURYL PEG/PPG-18/18 METHICONE • PEG-8 LAURATE • PHENOXYETHANOL • POLOXAMER 407 • POLY C10-30 ALKYL ACRYLATE • PROPYLENE CARBONATE • SODIUM CHLORIDE • TOCOPHEROL • PARFUM / FRAGRANCE (F.I.L. C171232/1).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</si>
  <si>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Absorption rapide
Texture ultra fine
Fini invisible et non collant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t>
  </si>
  <si>
    <t>3337875546669</t>
  </si>
  <si>
    <t>3433422404403</t>
  </si>
  <si>
    <t>3337872420085</t>
  </si>
  <si>
    <t>3337872414015</t>
  </si>
  <si>
    <t>3337875550611</t>
  </si>
  <si>
    <t>303 E - 01</t>
  </si>
  <si>
    <t>Brume solaire invisible SPF50+ / Brume solaire corps SPF50+ / Brume solaire adulte SPF50+ / Crème solaire en brume SPF50+</t>
  </si>
  <si>
    <t>VFR08563</t>
  </si>
  <si>
    <t>Anthelios Crème Solaire en Brume Invisible Corps SPF50+ Avec Parfum 200ml + Huile Lavante Lipikar 100ml Offerte</t>
  </si>
  <si>
    <t>Crème Solaire Corps en Brume Très Haute Protection SPF50+ Avec Parfum + Huile Lavante Offerte</t>
  </si>
  <si>
    <t>3433425325903</t>
  </si>
  <si>
    <t>Edition limitée</t>
  </si>
  <si>
    <t>12</t>
  </si>
  <si>
    <t>528</t>
  </si>
  <si>
    <t>320</t>
  </si>
  <si>
    <t>48</t>
  </si>
  <si>
    <t>115</t>
  </si>
  <si>
    <t>182</t>
  </si>
  <si>
    <t>1.0</t>
  </si>
  <si>
    <t>4190</t>
  </si>
  <si>
    <t>246</t>
  </si>
  <si>
    <t>316</t>
  </si>
  <si>
    <t>210</t>
  </si>
  <si>
    <t>03433425325927</t>
  </si>
  <si>
    <t>184360</t>
  </si>
  <si>
    <t>1000</t>
  </si>
  <si>
    <t>1200</t>
  </si>
  <si>
    <t>840</t>
  </si>
  <si>
    <t>03433425325941</t>
  </si>
  <si>
    <t>Spray 1 PCE</t>
  </si>
  <si>
    <t>Pour tous ceux qui cherchent une crème solaire à la protection efficace, rapide et facile à appliquer. Convient aux sportifs et à toutes les pilosités. Convient aux peaux sensibles ou sujettes aux intolérances solaires, communément appelées allergies solaires. Très résistante à l'eau.  Gel lavant 100ml Offert: Nettoie en douceur les peaux sensibles du nourrisson à l'adulte. pH physiologique. Au Niacinamide apaisant et au Beurre de Karité relipidant pour contribuer à la restauration de la barrière cutanée. Convient au cuir chevelu des nourrissons et aux zones intimes. Respecte le pH physiologique de la peau. Ne pique pas les yeux."</t>
  </si>
  <si>
    <t>BUTANE • AQUA / WATER • HOMOSALATE • DICAPRYLYL ETHER • OCTOCRYLENE • ETHYLHEXYL SALICYLATE • DIMETHICONE • STYRENE/ACRYLATES COPOLYMER • BUTYL METHOXYDIBENZOYLMETHANE • DROMETRIZOLE TRISILOXANE • PEG-30 DIPOLYHYDROXYSTEARATE • NYLON-12 • DICAPRYLYL CARBONATE • METHYL METHACRYLATE CROSSPOLYMER • CYCLOHEXASILOXANE • POLYMETHYLSILSESQUIOXANE • p-ANISIC ACID • CAPRYLYL GLYCOL • DISODIUM EDTA • DISTEARDIMONIUM HECTORITE • DODECENE • ETHYLHEXYL TRIAZONE • ISODODECANE • LAURYL PEG/PPG-18/18 METHICONE • PEG-8 LAURATE • PHENOXYETHANOL • POLOXAMER 407 • POLY C10-30 ALKYL ACRYLATE • PROPYLENE CARBONATE • SODIUM CHLORIDE • TOCOPHEROL • PARFUM / FRAGRANCE (F.I.L. C171232/1).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</si>
  <si>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3433422407909</t>
  </si>
  <si>
    <t>3337875706827</t>
  </si>
  <si>
    <t>Brume solaire invisible SPF50+,Crème solaire brume très haute protection,Crème solaire brume facile à appliquer,Brume solaire peau sensible allergies solaires,Très haute protection solaire UVA UVB</t>
  </si>
  <si>
    <t>VFR06490</t>
  </si>
  <si>
    <t>Anthelios Crème Solaire en Brume Invisible Corps SPF50+ Avec Parfum 200ml + Lipikar Gel Lavant 100ml Offert</t>
  </si>
  <si>
    <t>Crème Solaire Corps en Brume Très Haute Protection Indice 50+ Avec Parfum + Gel Lavant Offert</t>
  </si>
  <si>
    <t>Saisonnier</t>
  </si>
  <si>
    <t>185</t>
  </si>
  <si>
    <t>4000</t>
  </si>
  <si>
    <t>250</t>
  </si>
  <si>
    <t>03433425299860</t>
  </si>
  <si>
    <t>176000</t>
  </si>
  <si>
    <t>800</t>
  </si>
  <si>
    <t>985</t>
  </si>
  <si>
    <t>03433425299884</t>
  </si>
  <si>
    <t>Vaporisateur 1 PCE</t>
  </si>
  <si>
    <t>Très haute protection corps, ultra légère, facile à appliquer. Sans traces blanches. Non gras. Hypoallergénique. Offert : votre gel lavant Lipikar !</t>
  </si>
  <si>
    <t>Pour tous ceux qui cherchent une crème solaire à la protection efficace, rapide et facile à appliquer. Convient aux sportifs et à toutes les pilosités. Convient aux peaux sensibles ou sujettes aux intolérances solaires, communément appelées allergies solaires. Très résistante à l'eau.</t>
  </si>
  <si>
    <t>Spray multipositions. Appliquer le produit juste avant l'exposition.
Renouveler généreusement et fréquemment, surtout après vous être baigné, avoir transpiré ou vous être essuyé.</t>
  </si>
  <si>
    <t>Absorption rapide
Texture ultra fine
Fini invisible et non collant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</si>
  <si>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Brume solaire invisible SPF50+ / Brume solaire corps SPF50+ / Brume solaire adulte SPF50+ / Crème solaire en brume SPF50+ / Très haute protection solaire en brume SPF 50+</t>
  </si>
  <si>
    <t>Toleriane</t>
  </si>
  <si>
    <t>M6075101</t>
  </si>
  <si>
    <t>Toleriane Fond de teint crème 03 sable</t>
  </si>
  <si>
    <t>Fond de teint hydratant effet naturel pour peaux sensibles</t>
  </si>
  <si>
    <t>3337872413865</t>
  </si>
  <si>
    <t>14,55</t>
  </si>
  <si>
    <t>105</t>
  </si>
  <si>
    <t>4200</t>
  </si>
  <si>
    <t>49</t>
  </si>
  <si>
    <t>27</t>
  </si>
  <si>
    <t>125</t>
  </si>
  <si>
    <t>30.0</t>
  </si>
  <si>
    <t>153</t>
  </si>
  <si>
    <t>80</t>
  </si>
  <si>
    <t>03337870683307</t>
  </si>
  <si>
    <t>5955</t>
  </si>
  <si>
    <t>03337870683284</t>
  </si>
  <si>
    <t>238700</t>
  </si>
  <si>
    <t>03337870683260</t>
  </si>
  <si>
    <t>03 Sable</t>
  </si>
  <si>
    <t>Equilibre et illumine le teint. Unifie et hydrate la peau. N’obstrue pas les pores.</t>
  </si>
  <si>
    <t>Le Fond de teint Crème Toleriane, 100% allergy-tested*, équilibre et illumine le teint. La peau est radieuse et hydratée, les rougeurs sont corrigées. Le teint est impeccable toute la journée grâce à son confort longue durée. Protection SPF20. *Soumis à des tests d'allergies.</t>
  </si>
  <si>
    <t>Uniformise</t>
  </si>
  <si>
    <t>S'utilise après la crème de jour et éventuellement un pinceau correcteur TOLERIANE TEINT, ciblé selon le type de correction nécessaire.
Sa texture fraîche et fondante s'applique du bout des doigts, par mouvements circulaires de l'intérieur vers l'extérieur du visage.</t>
  </si>
  <si>
    <t>G790621 - INGREDIENTS:  AQUA / WATER • DIMETHICONE • GLYCERIN • ISODODECANE • ISODECYL NEOPENTANOATE • BORON NITRIDE • ALCOHOL DENAT. • PROPYLENE GLYCOL • PEG-10 DIMETHICONE • DIMETHICONE/PEG-10/15 CROSSPOLYMER • POLYGLYCERYL-3 DIISOSTEARATE • SODIUM HYALURONATE • ACETYL DIPEPTIDE-1 CETYL ESTER • MAGNESIUM SULFATE • CAPRYLYL GLYCOL • DISODIUM STEAROYL GLUTAMATE • ALUMINUM HYDROXIDE ● [+/- MAY CONTAIN: CI 77891 / TITANIUM DIOXIDE • CI 77491, CI 77492, CI 77499 / IRON OXIDES]. (F.I.L. B158291/2).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</si>
  <si>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Fond de teint Crème Toleriane, 100% allergy-tested*, équilibre et illumine le teint. Unifie et hydrate la peau. N’obstrue pas les pores. *Soumis à des tests d'allergies.</t>
  </si>
  <si>
    <t>3337872413780</t>
  </si>
  <si>
    <t>3337872413773</t>
  </si>
  <si>
    <t>3337872412325</t>
  </si>
  <si>
    <t>#EABD93</t>
  </si>
  <si>
    <t>205 E - 01</t>
  </si>
  <si>
    <t>fond de teint hydratant,fond de teint effet naturel,fond de teint peau sensible,rougeur visage</t>
  </si>
  <si>
    <t>M6074901</t>
  </si>
  <si>
    <t>Toleriane Fond de teint crème 01 ivoire</t>
  </si>
  <si>
    <t>3337872413841</t>
  </si>
  <si>
    <t>03337870683109</t>
  </si>
  <si>
    <t>03337870683086</t>
  </si>
  <si>
    <t>03337870683062</t>
  </si>
  <si>
    <t>01 Ivoire</t>
  </si>
  <si>
    <t>S'utilise après la crème de jour et éventuellement un pinceau correcteur Toleriane Teint, ciblé selon le type de correction nécessaire.
Sa texture fraîche et fondante s'applique du bout des doigts, par mouvements circulaires de l'intérieur vers l'extérieur du visage.</t>
  </si>
  <si>
    <t>3337872412301</t>
  </si>
  <si>
    <t>#F5D5BB</t>
  </si>
  <si>
    <t>fond de teint hydratant,fond de teint peaux sensibles,fond de teint effet naturel,rougeurs visage</t>
  </si>
  <si>
    <t>M6075201</t>
  </si>
  <si>
    <t>Toleriane Fond de teint crème 04 beige doré</t>
  </si>
  <si>
    <t>3337872413872</t>
  </si>
  <si>
    <t>03337870683406</t>
  </si>
  <si>
    <t>03337870683383</t>
  </si>
  <si>
    <t>03337870683369</t>
  </si>
  <si>
    <t>04 Beige Doré</t>
  </si>
  <si>
    <t>3337872412332</t>
  </si>
  <si>
    <t>#DAAA90</t>
  </si>
  <si>
    <t>fond de teint hydratant,fond de teint effet naturel,fond de teint peaux sensibles,rougeus visage</t>
  </si>
  <si>
    <t>M6075001</t>
  </si>
  <si>
    <t>Toleriane Fond de teint crème 02 beige clair</t>
  </si>
  <si>
    <t>3337872413858</t>
  </si>
  <si>
    <t>03337870683208</t>
  </si>
  <si>
    <t>03337870683185</t>
  </si>
  <si>
    <t>03337870683161</t>
  </si>
  <si>
    <t>02 Beige Clair</t>
  </si>
  <si>
    <t>3337872412318</t>
  </si>
  <si>
    <t>#F4CCAE</t>
  </si>
  <si>
    <t>M6075301</t>
  </si>
  <si>
    <t>Toleriane Fond de teint crème 05 hâlé</t>
  </si>
  <si>
    <t>3337872413889</t>
  </si>
  <si>
    <t>03337870683505</t>
  </si>
  <si>
    <t>03337870683482</t>
  </si>
  <si>
    <t>03337870683468</t>
  </si>
  <si>
    <t>05 Hâlé</t>
  </si>
  <si>
    <t>3337872412349</t>
  </si>
  <si>
    <t>#CC9675</t>
  </si>
  <si>
    <t>fond de teint hydratant,fond de teint peau sensible,fond de teint effet naturel,rougeurs visage</t>
  </si>
  <si>
    <t>Pigmentclar</t>
  </si>
  <si>
    <t>M7305321</t>
  </si>
  <si>
    <t>Pigmentclar Sérum correcteur anti-taches intensif 30ml</t>
  </si>
  <si>
    <t>Sérum correcteur unifiant anti-tâches peaux sensibles</t>
  </si>
  <si>
    <t>3337872414107</t>
  </si>
  <si>
    <t>26,90</t>
  </si>
  <si>
    <t>54</t>
  </si>
  <si>
    <t>3510</t>
  </si>
  <si>
    <t>34</t>
  </si>
  <si>
    <t>150</t>
  </si>
  <si>
    <t>377</t>
  </si>
  <si>
    <t>104</t>
  </si>
  <si>
    <t>03337875658911</t>
  </si>
  <si>
    <t>7058</t>
  </si>
  <si>
    <t>375</t>
  </si>
  <si>
    <t>177</t>
  </si>
  <si>
    <t>03337875658928</t>
  </si>
  <si>
    <t>459264</t>
  </si>
  <si>
    <t>975</t>
  </si>
  <si>
    <t>1125</t>
  </si>
  <si>
    <t>886</t>
  </si>
  <si>
    <t>03337875658942</t>
  </si>
  <si>
    <t>Flacon Pompe 30 MLT</t>
  </si>
  <si>
    <t>LA ROCHE POSAY
Pigmentclar Sérum correcteur
Anti-tâches            
Correction globale pour un teint unifié
Peaux sensibles
30ml</t>
  </si>
  <si>
    <t>Le sérum corrrecteur Pigmentclar anti-tâches de La Roche Posay  à efficacité prolongée offre une approche correctrice globale pour un teint visiblement plus unifié, éclatant et un résultat qui se maintient dans le temps.
Hautement concentré en [LHA],  le sérum corrrecteur Pigmentclar anti-tâches de La Roche Posay offre une exfoliation douce et une unification rapide du teint.
Avec son complexe anti-tâches puissant [PhE-Résorcinol + Ginkgo + Acide Ferulique], il réduit significativement les tâches et les défauts pigmentaires.
La texture du sérum corrrecteur Pigmentclar anti-tâches de La Roche Posay est fluide, légère et hydratante.</t>
  </si>
  <si>
    <t>Quand utiliser le sérum corrrecteur Pigmentclar anti-tâches de La Roche Posay ?
Utiliser matin ou le soir. 
Comment utiliser le sérum corrrecteur Pigmentclar anti-taches de La Roche Posay ? Appliquer le sur l'ensemble de votre visage et votre décolleté une fois les avoir nettoyé et séché. En cas d'utilisation le matin, appliquer une protection solaire durant la journée (SPF15 minimum).  
Eviter le contour des yeux. 
La tolérance du  sérum corrrecteur Pigmentclar anti-tâches de La Roche Posay a été testée sous contrôle dermatologique sur peaux sensibles.</t>
  </si>
  <si>
    <t>609747 39 - INGREDIENTS:  AQUA / WATER • GLYCERIN • DIMETHICONE • ALCOHOL DENAT. • NIACINAMIDE • ISOPROPYL LAUROYL SARCOSINATE • OCTYLDODECANOL • PEG-20 METHYL GLUCOSE SESQUISTEARATE • DIMETHICONOL • CETEARYL ETHYLHEXANOATE • ISOHEXADECANE • SODIUM HYALURONATE • GINKGO BILOBA EXTRACT / GINKGO BILOBA LEAF EXTRACT • PHENYLETHYL RESORCINOL • POLOXAMER 338 • AMMONIUM POLYACRYLDIMETHYLTAURAMIDE / AMMONIUM POLYACRYLOYLDIMETHYL TAURATE • DISODIUM EDTA • ISOPROPYL MYRISTATE • CAPRYLOYL SALICYLIC ACID • XANTHAN GUM • FERULIC ACID • POLYSORBATE 80 • ACRYLAMIDE/SODIUM ACRYLOYLDIMETHYLTAURATE COPOLYMER • PHENOXYETHANOL • CI 77891 / TITANIUM DIOXIDE • MICA • PARFUM / FRAGRANCE (F.I.L. B159018/1).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</si>
  <si>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Grâce à son complexe anti-taches [PhE-résorcinol + ginkgo + acide férulique], ce sérum atténue les taches et les défauts pigmentaires. Leur intensité et leur couleur sont réduites. Efficacité anti-récidive.</t>
  </si>
  <si>
    <t>3337875660570</t>
  </si>
  <si>
    <t>Sérum anti-taches,Sérum anti-taches peau sensible</t>
  </si>
  <si>
    <t>Respectissime</t>
  </si>
  <si>
    <t>VFR08284</t>
  </si>
  <si>
    <t>Respectissime Démaquillant Yeux Waterproof Lot de 2x125ml</t>
  </si>
  <si>
    <t>Démaquillant Waterproof Pour Yeux Sensibles 2x125ml</t>
  </si>
  <si>
    <t>03 - SOINS | 112 - Soin visage | 079 - Démaquillant et Nettoyant| 0215 - Yeux et Lèvres</t>
  </si>
  <si>
    <t>3433425004662</t>
  </si>
  <si>
    <t>20,90</t>
  </si>
  <si>
    <t>3433422401907</t>
  </si>
  <si>
    <t>99999</t>
  </si>
  <si>
    <t>24</t>
  </si>
  <si>
    <t>293</t>
  </si>
  <si>
    <t>35</t>
  </si>
  <si>
    <t>60</t>
  </si>
  <si>
    <t>160</t>
  </si>
  <si>
    <t>250.0</t>
  </si>
  <si>
    <t>1</t>
  </si>
  <si>
    <t>03433425025094</t>
  </si>
  <si>
    <t>7619</t>
  </si>
  <si>
    <t>380</t>
  </si>
  <si>
    <t>230</t>
  </si>
  <si>
    <t>03433425025100</t>
  </si>
  <si>
    <t>304760</t>
  </si>
  <si>
    <t>920</t>
  </si>
  <si>
    <t>03433425025124</t>
  </si>
  <si>
    <t>Tube 250 MLT</t>
  </si>
  <si>
    <t>LA ROCHE-POSAY
Respectissime démaquillant yeux 
Waterproof
Yeux sensibles 
Hypoallergénique 
Sans parfum 
Formule biphasée
125ml</t>
  </si>
  <si>
    <t>La formule de Respectissime démaquillant yeux hypoallérgenique waterproof de La Roche Posay a été spécialement conçue pour les yeux sensibles ou les porteurs de lentilles qui utilisent un maquillage waterproof.
Le démaquillant yeux sensibles waterproof Respectissime de La Roche Posay permet de démaquiller très rapidement des maquillages intenses,  efficaacement et sans frottements les yeux sensibles.
Son efficacité démaquillante est liée à sa formule biphase : la phase grasse solubilise les formules waterproof tandis que la phase aqueuse limite la sensation de gras. Charte stricte de formulation pour minimiser les risques d'intolérance.</t>
  </si>
  <si>
    <t>Démaquille</t>
  </si>
  <si>
    <t>Quand appliquer le démaquillant hypoallergénique yeux sensibles waterproof Respectissime de La Roche Posay ? 
Appliquer le quotidiennement, lorsque nécessaire, le matin et/ou le soir. 
Comment appliquer démaquillant yeux sensibles waterproof Respectissime de La Roche Posay ? 
Bien l'agiter puis l'appliquer le à l'aide d'un coton. Sans rinçage.</t>
  </si>
  <si>
    <t>P 561971 D - INGREDIENTS:  AQUA / WATER • ISODODECANE • ISOPROPYL PALMITATE • POTASSIUM PHOSPHATE • SODIUM CHLORIDE • POLOXAMER 184 • DIPOTASSIUM PHOSPHATE • HEXYLENE GLYCOL • POLYAMINOPROPYL BIGUANIDE • CI 61565 / GREEN 6 (F.I.L. B3591/3).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</si>
  <si>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Sans parfum. Charte stricte de formulation pour minimiser les risques d'intolérances.</t>
  </si>
  <si>
    <t>3337872410345</t>
  </si>
  <si>
    <t>3337872410321</t>
  </si>
  <si>
    <t>demaquillant pour les yeux ,demaquillant yeux sensibles,demaquillant waterproof</t>
  </si>
  <si>
    <t>M9056502</t>
  </si>
  <si>
    <t>Respectissime Démaquillant Yeux Waterproof 125ml</t>
  </si>
  <si>
    <t>Démaquillant Waterproof Pour Yeux Sensibles</t>
  </si>
  <si>
    <t>10,45</t>
  </si>
  <si>
    <t>45</t>
  </si>
  <si>
    <t>2925</t>
  </si>
  <si>
    <t>149</t>
  </si>
  <si>
    <t>58</t>
  </si>
  <si>
    <t>30</t>
  </si>
  <si>
    <t>154</t>
  </si>
  <si>
    <t>125.0</t>
  </si>
  <si>
    <t>450</t>
  </si>
  <si>
    <t>41</t>
  </si>
  <si>
    <t>132</t>
  </si>
  <si>
    <t>155</t>
  </si>
  <si>
    <t>03337875479240</t>
  </si>
  <si>
    <t>7030</t>
  </si>
  <si>
    <t>03337875769105</t>
  </si>
  <si>
    <t>457450</t>
  </si>
  <si>
    <t>03337875769129</t>
  </si>
  <si>
    <t>Tube 125 MLT</t>
  </si>
  <si>
    <t>La formule de Respectissime démaquillant yeux hypoallergénique waterproof de La Roche Posay a été spécialement conçue pour les yeux sensibles ou les porteurs de lentilles qui utilisent un maquillage waterproof.
Le démaquillant yeux sensibles waterproof Respectissime de La Roche Posay permet de démaquiller très rapidement des maquillages intenses,  efficacement et sans frottements les yeux sensibles.
Son efficacité démaquillante est liée à sa formule biphase : la phase grasse solubilise les formules waterproof tandis que la phase aqueuse limite la sensation de gras. Charte stricte de formulation pour minimiser les risques d'intolérance.</t>
  </si>
  <si>
    <t>3337872410314</t>
  </si>
  <si>
    <t>demaquillant pour les yeux,demaquillant yeux sensibles,demaquillant waterproof</t>
  </si>
  <si>
    <t>Lipikar</t>
  </si>
  <si>
    <t>MB026401</t>
  </si>
  <si>
    <t>Lipikar Stick AP+ anti-irritation anti-grattage immédiat 15ml</t>
  </si>
  <si>
    <t>Stick apaisant anti-irritation anti-grattage</t>
  </si>
  <si>
    <t>3337875566254</t>
  </si>
  <si>
    <t>10,55</t>
  </si>
  <si>
    <t>126</t>
  </si>
  <si>
    <t>5040</t>
  </si>
  <si>
    <t>43</t>
  </si>
  <si>
    <t>26</t>
  </si>
  <si>
    <t>78</t>
  </si>
  <si>
    <t>135</t>
  </si>
  <si>
    <t>83</t>
  </si>
  <si>
    <t>03337875585873</t>
  </si>
  <si>
    <t>6270</t>
  </si>
  <si>
    <t>03337875585880</t>
  </si>
  <si>
    <t>251300</t>
  </si>
  <si>
    <t>03337875585903</t>
  </si>
  <si>
    <t>Stick 15 MLT</t>
  </si>
  <si>
    <t>Stick anti-irritation, anti-grattage. Apaise instantanément la sensation de démangeaison. Remplace le réflexe de grattage. Nourrissons, enfants, adulte.</t>
  </si>
  <si>
    <t>Peaux sèches, sécheresses sévères, sensations de démangeaison.
Peaux à tendance à l'eczéma atopique.
Apaise instantanément et remplace le réflexe de grattage. Sans parfum.
- Beurre de Karité : relipide
- Madécassoside : apaise immédiatement et répare la fonction barrière
- Zinc Gluconate : anti-bactérien</t>
  </si>
  <si>
    <t>Apaise</t>
  </si>
  <si>
    <t>Appliquer dès que le besoin de grattage se fait ressentir.</t>
  </si>
  <si>
    <t>609869 33 - INGREDIENTS:  BUTYROSPERMUM PARKII BUTTER / SHEA BUTTER • AQUA / WATER • POLYETHYLENE • PARAFFINUM LIQUIDUM / MINERAL OIL • HYDROGENATED POLYISOBUTENE • GLYCERIN • COPERNICIA CERIFERA CERA / CARNAUBA WAX • HYDROGENATED COCO-GLYCERIDES • BUTYLENE GLYCOL • GLYCERYL STEARATE • PEG-30 DIPOLYHYDROXYSTEARATE • CERA ALBA / BEESWAX • CETEARYL ALCOHOL • BRASSICA CAMPESTRIS OLEIFERA OIL / RAPESEED SEED OIL • PROPYLENE GLYCOL • SORBITAN TRISTEARATE • ZINC GLUCONATE • MADECASSOSIDE • MANGANESE GLUCONATE • DISODIUM EDTA • COPPER GLUCONATE • CAPRYLOYL GLYCINE • CAPRYLYL GLYCOL • VITREOSCILLA FERMENT • CITRIC ACID • TOCOPHEROL • PENTAERYTHRITYL TETRA-DI-T-BUTYL HYDROXYHYDROCINNAMATE • CHLORHEXIDINE DIGLUCONATE (F.I.L. B195969/1).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</si>
  <si>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instantanément la sensation de démangeaison.</t>
  </si>
  <si>
    <t>3337875656764</t>
  </si>
  <si>
    <t>3337875537315</t>
  </si>
  <si>
    <t>3337872418570</t>
  </si>
  <si>
    <t>Stick contre les démangeaisons des peaux à tendance à l'eczéma atopique / Stick anti-grattage anti-démangeaisons / Soin sos en stick contre le grattage et les démangeaisons / Apaise immédiatement les peaux à tendance à l'eczéma atopique</t>
  </si>
  <si>
    <t>Pure Vitamin C</t>
  </si>
  <si>
    <t>M5476903</t>
  </si>
  <si>
    <t>Pure Vitamin C Légère Soin anti-rides éclat peaux normales à mixtes tube 40ml</t>
  </si>
  <si>
    <t>Crème anti-âge anti-rides éclat peaux normales à mixtes</t>
  </si>
  <si>
    <t>3337872413704</t>
  </si>
  <si>
    <t>24,05</t>
  </si>
  <si>
    <t>36</t>
  </si>
  <si>
    <t>1800</t>
  </si>
  <si>
    <t>62</t>
  </si>
  <si>
    <t>53</t>
  </si>
  <si>
    <t>39</t>
  </si>
  <si>
    <t>171</t>
  </si>
  <si>
    <t>40.0</t>
  </si>
  <si>
    <t>189</t>
  </si>
  <si>
    <t>116</t>
  </si>
  <si>
    <t>03337870625505</t>
  </si>
  <si>
    <t>2674</t>
  </si>
  <si>
    <t>03337870625482</t>
  </si>
  <si>
    <t>134220</t>
  </si>
  <si>
    <t>926</t>
  </si>
  <si>
    <t>03337875760287</t>
  </si>
  <si>
    <t>Tube 40 MLT</t>
  </si>
  <si>
    <t>LA ROCHE POSAY
Pure Vitamin C
Crème anti-rides
Anti âge 
Révèle l'éclat 
Réduit les rides et ridules 
Vitamine C pure
Neurosensine
Texture repulpante 
Non gras
Peaux sensibles normales à mixtes
40ml</t>
  </si>
  <si>
    <t>La crème anti-âge anti rides  Pure Vitamine C de La Roche Posay stimule la production de collagène  pour combler les rides de l'intérieur et renforcer le matelas dermique.
Cette crème anti-rides éclat Pure Vitamin C de La Roche Posay convient aux
- Peaux sensibles: expertise du laboratoire dermatologique La Roche Posay.
- Peaux normales à mixte: grâce à sa texture crème légère
Cette crème anti-âge anti-rides Pure Vitamin C de La Roche-Posay doit son efficacité à
- La vitamine C pure: référence reconnue en anti-âge pour son efficacité sur l'uniformité du teint, elle stimule la production de collagène pour combler les rides de l'intérieur, renforcer le matelas dermique et révéler l'éclat de la peau.
- La neurosensine pour son action apaisante
Une texture repulpante, fraîche et légère qui laisse un fini velouté et un toucher non gras.
La peau gagne en éclat, en fermeté, les ridules sont estompées et les rides profondes sont corrigées. Le teint est uniformisé, les rougeurs des peaux sensibles sont atténuées. Immédiatement, la peau est douce souple et confortable. Jour après jour, la peau est visiblement repulpée, plus lumineuse.</t>
  </si>
  <si>
    <t>Quand appliquer la crème anti-rides anti-âge  Pure Vitamin C de La Roche Posay ?
Appliquer quotidiennement, le matin et le soir sur une peau parfaitement nettoyée et avec des mains propres.
Comment appliquer le soin anti-rides éclat Pure Vitamin C de La Roche Posay ?
Appliquez une noisette de crème anti-rides sur votre visage et votre cou. Evitez le contour des yeux.
Faites ensuite pénétrer la texture en massant délicatement du bout des doigts de l’intérieur vers l’extérieur du visage.
Dès la première utilisation, la peau est déjà plus lisse.
Quelle routine pure Vitamine C utiliser pour les peaux sensibles normales à mixtes ?
1/  Sérum visage anti ride anti oxydant Pure Vitamin C La Roche- Posay
2/ Crème anti rides pure Vitamin C légère La Roche-Posay
3/ Crème anti-rides contour des yeux Pure Vitamin C Yeux de La Roche-Posay</t>
  </si>
  <si>
    <t>609894 06 - INGREDIENTS:  AQUA / WATER / EAU • DIMETHICONE • ISOCETYL STEARATE • GLYCERIN • MANNOSE • ASCORBIC ACID • CAPRYLIC/CAPRIC TRIGLYCERIDE • BUTYLENE GLYCOL • SUCROSE TRISTEARATE • POTASSIUM HYDROXIDE • POLYMETHYLSILSESQUIOXANE • STEARETH-10 • ISOBUTANE • MADECASSOSIDE • SODIUM STEAROYL GLUTAMATE • DISODIUM EDTA • PROPYLENE GLYCOL • HYDROGENATED LECITHIN • HYDROLYZED HYALURONIC ACID • CAPRYLYL GLYCOL • TETRASODIUM EDTA • ACETYL DIPEPTIDE-1 CETYL ESTER • XANTHAN GUM • ACRYLATES/C10-30 ALKYL ACRYLATE CROSSPOLYMER • ACRYLONITRILE/METHYL METHACRYLATE/VINYLIDENE CHLORIDE COPOLYMER • PHENOXYETHANOL • PARFUM / FRAGRANCE (F.I.L. B248884/1).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</si>
  <si>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rides sont réduites. La peau retrouve son éclat, le teint est unifié.</t>
  </si>
  <si>
    <t>3433422404397</t>
  </si>
  <si>
    <t>3337872413728</t>
  </si>
  <si>
    <t>soin anti age,soin anti rides,teint uniforme,perte fermeté,Rides profondes,Peaux sensibles,Acide hyaluronique,repulpant</t>
  </si>
  <si>
    <t>Cicaplast</t>
  </si>
  <si>
    <t>M6917820</t>
  </si>
  <si>
    <t>Cicaplast Baume lèvres barrière réparateur 7,5ml</t>
  </si>
  <si>
    <t>Baume lèvres cicaplast réparateur pour les lèvres gercées et abîmées pour adultes et enfants.</t>
  </si>
  <si>
    <t>0000030106659</t>
  </si>
  <si>
    <t>5,20</t>
  </si>
  <si>
    <t>30106659</t>
  </si>
  <si>
    <t>240</t>
  </si>
  <si>
    <t>9600</t>
  </si>
  <si>
    <t>17</t>
  </si>
  <si>
    <t>96</t>
  </si>
  <si>
    <t>7.5</t>
  </si>
  <si>
    <t>51</t>
  </si>
  <si>
    <t>03337875652001</t>
  </si>
  <si>
    <t>4640</t>
  </si>
  <si>
    <t>03337875652018</t>
  </si>
  <si>
    <t>186100</t>
  </si>
  <si>
    <t>03337875652032</t>
  </si>
  <si>
    <t>Tube 8 MLT</t>
  </si>
  <si>
    <t>Le baume Cicaplast soulage, protège, nourrit et répare l'épiderme des lèvres gercées, irritées et fendillées. Enfants et adultes.</t>
  </si>
  <si>
    <t>Découvrez Cicaplast Lèvres de La Roche Posay, le baume lèvres barrière réparateur qui apaise, protège et reconstruit l'épiderme des lèvres gercées, irritées et fendillées.
Son efficacité est due à sa formule qui associe :
- [Panthénol 5%], apaisant et réparateur
- [MP-lipides], relipidant, aide à reconstruire la barrière cutanée
La texture barrière du baume lèvres Cicaplast est ultra-confort et protectrice. Elle isole contre les agressions, répare et apaise immédiatement.
Testé par les lèvres les plus fragiles.
Testé sur les lèvres de sujets sous isotrétinoïne, traitement contre l'acné particulièrement asséchant.</t>
  </si>
  <si>
    <t>Répare</t>
  </si>
  <si>
    <t>Dans quels cas utiliser Cicaplast Lèvres de La Roche Posay ? 
Baume lèvres réparateur pour les lèvres et zones gercées, irritées, fendillées.
Enfants et adultes.
Comment utiliser Cicaplast Lèvres de La Roche Posay  ? 
Appliquer le baume lèvres réparateur aussi souvent que nécessaire sur les lèvres et zones gercées, irritées, fendillées.</t>
  </si>
  <si>
    <t>609756 21 - INGREDIENTS:  CAPRYLIC/CAPRIC TRIGLYCERIDE • PPG-5 PENTAERYTHRITYL ETHER • PEG-5 PENTAERYTHRITYL ETHER • BUTYROSPERMUM PARKII BUTTER / SHEA BUTTER • CERA ALBA / BEESWAX • PANTHENOL • HYDROGENATED VEGETABLE OIL • ETHYLHEXYL PALMITATE • SILICA SILYLATE • POLYBUTENE • GLYCINE SOJA / SOYBEAN STEROLS • AQUA / WATER • SODIUM SACCHARIN • MYRISTYL MALATE PHOSPHONIC ACID • PENTAERYTHRITYL TETRA-DI-T-BUTYL HYDROXYHYDROCINNAMATE (F.I.L. B163009/2).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</si>
  <si>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Testée par les lèvres les plus fragiles.
Testé sur les lèvres de sujets sous isotrétinoïne, un traitement contre l'acné particulièrement asséchant, CICAPLAST Lèvres a montré sa bonne tolérance et son efficacité pour: 
- Limiter la déshydratation à court terme
- Favoriser la reconstruction de la barrière cutanée
- Favoriser l'apaisement de façon immédiate
- Améliorer durablement le confort cutané
Protocole : Test d'usage sous contrôle dermatologique, sur 32 sujets sous traitement isotretinoine. Durée 4 semaines.</t>
  </si>
  <si>
    <t>3337872414145</t>
  </si>
  <si>
    <t>0000030092631</t>
  </si>
  <si>
    <t>3337872410765</t>
  </si>
  <si>
    <t>0000030070349</t>
  </si>
  <si>
    <t>0000030089372</t>
  </si>
  <si>
    <t>Baume lèvres réparateur,levres gercees,levres irritees,panthenol,baume a levres</t>
  </si>
  <si>
    <t>MB180700</t>
  </si>
  <si>
    <t>Toleriane Sensitive Le Teint Crème Medium 50ml</t>
  </si>
  <si>
    <t>Crème hydratante apaisante hybride visage teintée peaux sensibles</t>
  </si>
  <si>
    <t>3337875678636</t>
  </si>
  <si>
    <t>12,20</t>
  </si>
  <si>
    <t>3337875678667</t>
  </si>
  <si>
    <t>03337875681261</t>
  </si>
  <si>
    <t>03337875681278</t>
  </si>
  <si>
    <t>03337875681292</t>
  </si>
  <si>
    <t>Tube 50 MLT</t>
  </si>
  <si>
    <t>LA ROCHE POSAY
Toleriane Sensitive Le Teint Crème 
Crème hydratante apaisante visage hybride
Anti-rougeurs et correcteur de teint
Peaux sensibles 
50ml</t>
  </si>
  <si>
    <t>La crème hydratante apaisante hybride visage Toleriane Le Teint Crème Medium de La Roche Posay convient aux peaux sensibles à très sensibles: rougeurs, tiraillements, picotements, sécheresses. 
La crème hydratante apaisante visage teintée Toleriane Sensitive Le Teint Crème Medium est le soin hybride qui allie l'efficacité d'un soin à la correction du maquillage pour apaiser, hydrater, protéger et corriger naturellement le teint. 
Enrichi en [Eau Thermale de La Roche-Posay] et en [Niacinamide] le soin hydratant visage teinté Toleriane Le Teint Crème Medium de La Roche Posay apaise intensément et durablement les inconforts, les picotements et tiraillements des peaux sensibles. Grâce à la [Glycérine] et au [Céramide] il hydrate pour 24h et protège la barrière cutanée. 
Les [pigments minéraux] hautement purifiés pour limiter les risque d'irritation, permettent d'unifier le teint tout au long de la journée. Immédiatement, les rougeurs sont atténuées. 
Cette crème visage teintée est formulée sans parfum, sans alcool pour une tolérance optimale pour les peaux sensibles.</t>
  </si>
  <si>
    <t>Quand appliquer la crème hydratante apaisante visage teintée Toleriane Le Teint Crème de La Roche Posay  ? 
Appliquer ce soin quotidiennement le matin. 
Comment appliquer le soin hydratant visage teinté Toleriane Le Teint Crème de La Roche Posay ? Appliquer le sur l'ensemble du visage et sur le cou, sur une peau préalablement nettoyée et sèche. 
Cette crème hydratante apaisante teintée Toleriane Le Teint Crème de La Roche-Posay peut être utilisée en remplacement de votre soin visage et de votre fond de teint. Convient aux peaux sensibles.</t>
  </si>
  <si>
    <t>G2025173 - INGREDIENTS:  AQUA / WATER • GLYCERIN • SQUALANE • DIMETHICONE • PENTYLENE GLYCOL • ZEA MAYS STARCH / CORN STARCH • NIACINAMIDE • AMMONIUM POLYACRYLOYLDIMETHYL TAURATE • MYRISTYL MYRISTATE • SODIUM HYDROXIDE • STEARIC ACID • PALMITIC ACID • SYNTHETIC FLUORPHLOGOPITE • XANTHAN GUM • CAPRYLOYL GLYCINE • CAPRYLYL GLYCOL • CERAMIDE NP • MYRISTIC ACID • POTASSIUM CETYL PHOSPHATE • GLYCERYL STEARATE SE ● [+/- MAY CONTAIN: CI 77891 / TITANIUM DIOXIDE • CI 77491, CI 77492, CI 77499 / IRON OXIDES]. (F.I.L. B224638/1).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</si>
  <si>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apaise et protège [Eau Thermale de La Roche-Posay + Niacinamide]</t>
  </si>
  <si>
    <t>3337875578486</t>
  </si>
  <si>
    <t>3337875588348</t>
  </si>
  <si>
    <t>Soin hydratant hybride teinté,Crème hydratante hybride teintée,Soin couvrant les rougeurs,Crème couvrante contre les rougeurs,Soin hydratant, apaisant et couvrant,Soin hydratant protecteur correcteur de teint</t>
  </si>
  <si>
    <t>MB181200</t>
  </si>
  <si>
    <t>Toleriane Sensitive Le Teint Crème Light 50ml</t>
  </si>
  <si>
    <t>03337875681421</t>
  </si>
  <si>
    <t>03337875681438</t>
  </si>
  <si>
    <t>03337875681452</t>
  </si>
  <si>
    <t>La crème hydratante apaisante hybride visage Toleriane Le Teint Crème Light de La Roche Posay convient aux peaux sensibles à très sensibles: rougeurs, tiraillements, picotements, sécheresses. 
La crème hydratante apaisante visage teintée Toleriane Sensitive Le Teint Crème Light est le soin hybride qui allie l'efficacité d'un soin à la correction du maquillage pour apaiser, hydrater, protéger et corriger naturellement le teint. Enrichi en [Eau Thermale de La Roche-Posay] et en [Niacinamide] le soin hydratant visage teinté Toleriane Le Teint Crème Light de La Roche Posay apaise intensément et durablement les inconforts, les picotements et tiraillements des peaux sensibles. Grâce à la [Glycérine] et au [Céramide] il hydrate pour 24h et protège la barrière cutanée. Les [pigments minéraux] hautement purifiés pour limiter les risque d'irritation, permettent d'unifier le teint tout au long de la journée. 
Immédiatement, les rougeurs sont atténuées. 
Cette crème visage teintée est formulée sans parfum, sans alcool pour une tolérance optimale pour les peaux sensibles.</t>
  </si>
  <si>
    <t>Soin hydratant hybride,Soin hybride hydratant et correcteur,Soin pour couvrir les rougeurs,Soin teinté hydratant,Soin teinté hydratant sans parfum,Crème teintée hydratante,Hydratation 24H ,Unifie le teint,Soin teinté peau sensible,Crème teintée pour couvrir les rougeurs des peaux sensibles,Soin anti-rougeurs,Crème teintée contre les rougeurs</t>
  </si>
  <si>
    <t>Anthelios Dermo-Pediatrics</t>
  </si>
  <si>
    <t>M4645620</t>
  </si>
  <si>
    <t>Anthelios Crème Solaire en Brume Enfant Dermo-Pediatrics SPF50+ Aérosol 125ml</t>
  </si>
  <si>
    <t>Crème Solaire Enfants Visage et Corps en Brume Très Haute Protection indice 50+ Sans Parfum.</t>
  </si>
  <si>
    <t>3337872413407</t>
  </si>
  <si>
    <t>15,30</t>
  </si>
  <si>
    <t>1980</t>
  </si>
  <si>
    <t>170</t>
  </si>
  <si>
    <t>175</t>
  </si>
  <si>
    <t>1067</t>
  </si>
  <si>
    <t>94</t>
  </si>
  <si>
    <t>142</t>
  </si>
  <si>
    <t>179</t>
  </si>
  <si>
    <t>03337875625142</t>
  </si>
  <si>
    <t>352110</t>
  </si>
  <si>
    <t>752</t>
  </si>
  <si>
    <t>1182</t>
  </si>
  <si>
    <t>895</t>
  </si>
  <si>
    <t>03337875625166</t>
  </si>
  <si>
    <t>Spray 125 MLT</t>
  </si>
  <si>
    <t>Très haute protection visage et corps de l'enfant. Application ultra facile. Hypoallergénique.</t>
  </si>
  <si>
    <t>Une crème solaire en brume, très haute protection à large spectre contre les UVA/UVB enrichie en Eau Thermale de La Roche-Posay. Formulée pour la peau sensible de l'enfant et les peaux sujettes aux intolérances solaires. Format pratique : spray multi-positions. Diffusion fine et continue. Sans parfum.</t>
  </si>
  <si>
    <t>Appliquer le produit juste avant l’exposition. Renouveler généreusement et fréquemment, surtout après une baignade ou s’être essuyé. Ne pas exposer les enfants de moins de 3 ans.</t>
  </si>
  <si>
    <t>884064 4 - INGREDIENTS:  AQUA / WATER • C12-15 ALKYL BENZOATE • GLYCERIN • PROPYLENE GLYCOL • ETHYLHEXYL SALICYLATE • ALCOHOL DENAT. • STYRENE/ACRYLATES COPOLYMER • BIS-ETHYLHEXYLOXYPHENOL METHOXYPHENYL TRIAZINE • DROMETRIZOLE TRISILOXANE • BUTYL METHOXYDIBENZOYLMETHANE • ETHYLHEXYL TRIAZONE • POLYESTER-5 • ACRYLATES COPOLYMER • CAPRYLYL GLYCOL • DISODIUM EDTA • ETHYLENEDIAMINE/STEARYL DIMER DILINOLEATE COPOLYMER • ISOPROPYL LAUROYL SARCOSINATE • PEG-8 LAURATE • TEREPHTHALYLIDENE DICAMPHOR SULFONIC ACID • TOCOPHEROL • TRIETHANOLAMINE (F.I.L. B49533/1).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</si>
  <si>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Photostable 
Très résistant à l'eau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</si>
  <si>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0000030157439</t>
  </si>
  <si>
    <t>3337872412998</t>
  </si>
  <si>
    <t>3337875546706</t>
  </si>
  <si>
    <t>Crème solaire enfant spray SPF50+,Crème solaire enfant sans parfum</t>
  </si>
  <si>
    <t>M2974420</t>
  </si>
  <si>
    <t>Lipikar Xerand 50ml</t>
  </si>
  <si>
    <t>Crème mains réparatrice pour les peaux sensibles et sèches</t>
  </si>
  <si>
    <t>03 - SOINS | 110 - Corps | 064 - Soins ciblés| 0768 - Mains</t>
  </si>
  <si>
    <t>3337872412684</t>
  </si>
  <si>
    <t>95</t>
  </si>
  <si>
    <t>3800</t>
  </si>
  <si>
    <t>65</t>
  </si>
  <si>
    <t>40</t>
  </si>
  <si>
    <t>64</t>
  </si>
  <si>
    <t>6775</t>
  </si>
  <si>
    <t>03337875665636</t>
  </si>
  <si>
    <t>271500</t>
  </si>
  <si>
    <t>03337875665650</t>
  </si>
  <si>
    <t>LA ROCHE POSAY
Lipikar Xerand
Crème mains réparatrice
Crème hydratante mains 
Restaure la barrière cutanée
Sécheresses sévères des mains
Avec parfum 
Texture non-grasse
50ml</t>
  </si>
  <si>
    <t>La crème mains réparatrice peaux sèches Lipikar Xerand de La Roche-Posay a été spécialement formulée pour les mains sèches et mains abîmées.
Dotée d'agents hydratants, apaisants et réparateurs, cette creme mains  réparatrice Lipikar Xerand de La Roche Posay restaure la barrière cutanée et protège ainsi les peaux sèches et mains sèches des agressions extérieures, telles que:
- Les lavages fréquents des mains avec gel hydroalcoolique, gel désinfectant, savons
- Les changements climatiques,
- La pollution.
La texture légère et non-grasse de la crème mains réparatrice  Lipikar Xerand de La Roche-Posay pénètre instantanément la peau sèche des mains. Convient aux mains très sèches, mains gercées, mains très abîmées. 
Cette crème mains peaux sèches sent bon grâce au parfum présent dans la formule.</t>
  </si>
  <si>
    <t>Nourri</t>
  </si>
  <si>
    <t>Dans quel cas utiliser la crème mains réparatrice peaux sèches Lipikar Xerand de La Roche-Posay ? 
Lorsque la peau des mains est sèche à cause d'agressions extérieures telles que :
- Le lavage fréquent des mains avec gels hydroalcoolique, gel désinfectant, savons
- Le changement climatique
- La pollution
Comment utiliser la crème mains hydratante réparatrice Lipikar Xerand de La Roche-Posay ?
Appliquez sur vos mains aussi souvent que nécessaire.
Massez jusqu'à l'absorption complète de la crème.                   
Pour quel type de peau utiliser la crème mains réparatrice Lipikar Xerand de La Roche-Posay ?
- Mains sèches
- Mains très sèches
- Mains abimées
- Mains très abimées</t>
  </si>
  <si>
    <t>609472 77 - INGREDIENTS:  AQUA / WATER • GLYCERIN • OCTYLDODECANOL • STEARIC ACID • PEG-100 STEARATE • GLYCERYL STEARATE • PALMITIC ACID • STEARETH-10 • PARAFFINUM LIQUIDUM / MINERAL OIL • DIMETHICONE • ALLANTOIN • CAPRYLOYL GLYCINE • TETRASODIUM EDTA • XANTHAN GUM • CETYL ALCOHOL • SODIUM BENZOATE • PHENOXYETHANOL • PARFUM / FRAGRANCE (F.I.L. B38565/1).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</si>
  <si>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3337875552127</t>
  </si>
  <si>
    <t>Crème mains réparatrice peau sèche / Crème mains abîmées réparatrice</t>
  </si>
  <si>
    <t>VFR05613</t>
  </si>
  <si>
    <t>LOT*2 Lipikar Xerand 50ml</t>
  </si>
  <si>
    <t>3433425003993</t>
  </si>
  <si>
    <t>10,40</t>
  </si>
  <si>
    <t>100.0</t>
  </si>
  <si>
    <t>5287</t>
  </si>
  <si>
    <t>03433425270579</t>
  </si>
  <si>
    <t>211480</t>
  </si>
  <si>
    <t>900</t>
  </si>
  <si>
    <t>03433425270593</t>
  </si>
  <si>
    <t>Tube 100 MLT</t>
  </si>
  <si>
    <t>Dans quel cas utiliser la crème mains réparatrice peaux sèches Lipikar Xerand de La Roche-Posay ?
Lorsque la peau des mains est sèche à cause d'agressions extérieures telles que :
- Le lavage fréquent des mains avec gels hydroalcoolique, gel désinfectant, savons
- Le changement climatique
- La pollution
Comment utiliser la crème mains hydratante réparatrice Lipikar Xerand de La Roche-Posay ?
Appliquez sur vos mains aussi souvent que nécessaire.
Massez jusqu'à l'absorption complète de la crème.                   
Pour quel type de peau utiliser la crème mains réparatrice  Lipikar Xerand de La Roche-Posay ?
- Mains sèches
- Mains très sèches
- Mains abimées
- Mains très abimées</t>
  </si>
  <si>
    <t>AQUA / WATER • GLYCERIN • OCTYLDODECANOL • STEARIC ACID • PEG-100 STEARATE • GLYCERYL STEARATE • PALMITIC ACID • STEARETH-10 • PARAFFINUM LIQUIDUM / MINERAL OIL • DIMETHICONE • ALLANTOIN • CAPRYLOYL GLYCINE • TETRASODIUM EDTA • XANTHAN GUM • CETYL ALCOHOL • SODIUM BENZOATE • PHENOXYETHANOL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</si>
  <si>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M5477720</t>
  </si>
  <si>
    <t>Pure Vitamin C Riche Soin anti-rides éclat peaux sèches à très sèches tube 40ml</t>
  </si>
  <si>
    <t>Crème anti-âge anti-rides éclat peaux sèches à très sèches</t>
  </si>
  <si>
    <t>3337872413711</t>
  </si>
  <si>
    <t>194</t>
  </si>
  <si>
    <t>03337875760676</t>
  </si>
  <si>
    <t>2732</t>
  </si>
  <si>
    <t>03337875760683</t>
  </si>
  <si>
    <t>137100</t>
  </si>
  <si>
    <t>03337875760706</t>
  </si>
  <si>
    <t>LA ROCHE POSAY
Pure Vitamin C
Crème anti-rides
Anti âge 
Révèle l'éclat 
Réduit les rides et ridules 
Vitamine C pure
Neurosensine
Texture repulpante 
Non gras
Peaux sensibles sèches à très sèches
40ml</t>
  </si>
  <si>
    <t>La crème anti-âge anti rides  Pure Vitamine C de La Roche Posay stimule la production de collagène  pour combler les rides de l'intérieur et renforcer le matelas dermique.
Cette crème anti-rides éclat Pure Vitamin C de La Roche Posay convient aux
- Peaux sensibles: expertise du laboratoire dermatologique La Roche Posay.
- Peaux sèches à très sèches à mixte: grâce à sa texture  repulpante et ultra-onctueuse
Cette crème anti-âge anti-rides Pure Vitamin C de La Roche-Posay doit son efficacité à
- La vitamine C pure: référence reconnue en anti-âge pour son efficacité sur l'uniformité du teint, elle stimule la production de collagène pour combler les rides de l'intérieur, renforcer le matelas dermique et révéler l'éclat de la peau.
- La neurosensine pour son action apaisante
Une texture repulpante, fraîche et légère qui laisse un fini velouté et un toucher non gras.
La peau gagne en éclat, en fermeté, les ridules sont estompées et les rides profondes sont corrigées. Le teint est uniformisé, les rougeurs des peaux sensibles sont atténuées. Immédiatement, la peau est douce souple et confortable. Jour après jour, la peau est visiblement repulpée, plus lumineuse.</t>
  </si>
  <si>
    <t>Quand appliquer la crème anti-rides anti-âge  Pure Vitamin C de La Roche Posay ?
Appliquer quotidiennement, le matin et le soir sur une peau parfaitement nettoyée et avec des mains propres.
Comment appliquer le soin anti-rides éclat Pure Vitamin  C de La Roche Posay ?
Appliquez une noisette de crème anti-rides sur votre visage et votre cou. Evitez le contour des yeux.
Faites ensuite pénétrer la texture en massant délicatement du bout des doigts de l’intérieur vers l’extérieur du visage.
Dès la première utilisation, la peau est déjà plus lisse.
Quelle routine pure Vitamine C utiliser pour les peaux sensibles normales à mixtes ?
1/  Sérum visage anti ride anti oxydant Pure Vitamin C La Roche- Posay
2/ Crème anti rides pure Vitamin C légère La Roche-Posay
3/ Crème anti-rides contour des yeux Pure Vitamin C Yeux de La Roche-Posay</t>
  </si>
  <si>
    <t>609896 04 - INGREDIENTS:  AQUA / WATER / EAU • GLYCERIN • DIMETHICONE • BUTYROSPERMUM PARKII BUTTER / SHEA BUTTER • LIMNANTHES ALBA SEED OIL / MEADOWFOAM SEED OIL • ASCORBIC ACID • MANNOSE • BUTYLENE GLYCOL • PARAFFINUM LIQUIDUM / MINERAL OIL / HUILE MINERALE • AMMONIUM POLYACRYLOYLDIMETHYL TAURATE • CETYL ALCOHOL • POTASSIUM HYDROXIDE • PEG-100 STEARATE • GLYCERYL STEARATE • POLYMETHYLSILSESQUIOXANE • PARAFFIN • CERA MICROCRISTALLINA / MICROCRYSTALLINE WAX / CIRE MICROCRISTALLINE • MADECASSOSIDE • DIMETHICONE/VINYL DIMETHICONE CROSSPOLYMER • DIMETHICONOL • DISODIUM EDTA • PROPYLENE GLYCOL • HYDROLYZED HYALURONIC ACID • CAPRYLYL GLYCOL • CITRIC ACID • ACETYL DIPEPTIDE-1 CETYL ESTER • XANTHAN GUM • PENTAERYTHRITYL TETRA-DI-T-BUTYL HYDROXYHYDROCINNAMATE • PHENOXYETHANOL • PARFUM / FRAGRANCE (F.I.L. B248920/1).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</si>
  <si>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rides sont réduites. La peau retrouve son éclat, le teint est unifié.</t>
  </si>
  <si>
    <t>soin anti age,soin anti rides,teint uniforme,acide hyaluronique,rides profondes,peaux sensibles,perte fermeté</t>
  </si>
  <si>
    <t>Demaquillant Physiologique</t>
  </si>
  <si>
    <t>M0365420</t>
  </si>
  <si>
    <t>Demaquillant Physiologique Lotion apaisante peaux sensibles 200ml</t>
  </si>
  <si>
    <t>Lotion apaisante visage peaux sensibles</t>
  </si>
  <si>
    <t>10,90</t>
  </si>
  <si>
    <t>231</t>
  </si>
  <si>
    <t>46</t>
  </si>
  <si>
    <t>168</t>
  </si>
  <si>
    <t>700</t>
  </si>
  <si>
    <t>137</t>
  </si>
  <si>
    <t>169</t>
  </si>
  <si>
    <t>03337875658522</t>
  </si>
  <si>
    <t>8999</t>
  </si>
  <si>
    <t>286</t>
  </si>
  <si>
    <t>381</t>
  </si>
  <si>
    <t>03337875658539</t>
  </si>
  <si>
    <t>360452</t>
  </si>
  <si>
    <t>03337875658553</t>
  </si>
  <si>
    <t>Flacon 200 MLT</t>
  </si>
  <si>
    <t>Apaise, tonifie, et protège toutes les peaux sensibles.</t>
  </si>
  <si>
    <t>Charte de Formulation Physiologique : 
Agents nettoyants sélectionnés pour une tolérance optimale et un haut pouvoir démaquillant
Avec de l'Eau Thermale de La Roche Posay apaisante
pH physiologique</t>
  </si>
  <si>
    <t>Appliquer sur le visage à l'aide d'un coton, seul ou après le démaquillage. Sans rinçage.</t>
  </si>
  <si>
    <t>609564 04 - INGREDIENTS:  AQUA / WATER • PEG-8 • GLYCERIN • PEG-60 HYDROGENATED CASTOR OIL • POLOXAMER 124 • CITRIC ACID • CHLORHEXIDINE DIGLUCONATE • PARFUM / FRAGRANCE (F.I.L. B27842/1).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</si>
  <si>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tonifie et protège le visage et les yeux sensibles.
Avec de l'Eau Thermale de La Roche-Posay.</t>
  </si>
  <si>
    <t>3337875528146</t>
  </si>
  <si>
    <t>Lotion apaisante peau sensible,Lotion tonifiante visage et yeux</t>
  </si>
  <si>
    <t>MB070900</t>
  </si>
  <si>
    <t>Anthelios Crème Solaire en Format Pocket Visage SPF50+ Format Poche 30ml</t>
  </si>
  <si>
    <t>Crème Solaire Visage Très Haute Protection Format Voyage ou Poche</t>
  </si>
  <si>
    <t>0000030159983</t>
  </si>
  <si>
    <t>7,30</t>
  </si>
  <si>
    <t>174</t>
  </si>
  <si>
    <t>9744</t>
  </si>
  <si>
    <t>252</t>
  </si>
  <si>
    <t>101</t>
  </si>
  <si>
    <t>03337875607490</t>
  </si>
  <si>
    <t>7819</t>
  </si>
  <si>
    <t>328</t>
  </si>
  <si>
    <t>222</t>
  </si>
  <si>
    <t>03337875607506</t>
  </si>
  <si>
    <t>438364</t>
  </si>
  <si>
    <t>984</t>
  </si>
  <si>
    <t>1148</t>
  </si>
  <si>
    <t>889</t>
  </si>
  <si>
    <t>03337875607520</t>
  </si>
  <si>
    <t>Flacon 30 MLT</t>
  </si>
  <si>
    <t>Une crème solaire très haute protection à large spectre contre les UVA/UVB enrichie en Eau Thermale de La Roche-Posay. Formulée pour les peaux sensibles, les peaux sujettes aux intolérances solaires, communément appelées allergies solaires. Ensoleillement extrême. Texture hydratante et veloutée. Sans parfum.</t>
  </si>
  <si>
    <t>Appliquer le produit juste avant l'exposition. Renouveler généreusement et fréquemment, surtout après vous être baigné, avoir transpiré ou vous être essuyé.</t>
  </si>
  <si>
    <t>884896 - INGREDIENTS:  AQUA / WATER • HOMOSALATE • OCTOCRYLENE • ETHYLHEXYL SALICYLATE • BUTYL METHOXYDIBENZOYLMETHANE • ALCOHOL DENAT. • TITANIUM DIOXIDE [NANO] / TITANIUM DIOXIDE • ETHYLHEXYL TRIAZONE • GLYCERIN • POTASSIUM CETYL PHOSPHATE • TALC • GLYCERYL ISOSTEARATE • CYCLOHEXASILOXANE • PROPYLENE GLYCOL • SYNTHETIC WAX • ACRYLATES/C10-30 ALKYL ACRYLATE CROSSPOLYMER • ALUMINUM HYDROXIDE • CAPRYLYL GLYCOL • DISODIUM EDTA • GLYCERYL STEARATE • MYRISTIC ACID • PALMITIC ACID • PEG-100 STEARATE • PHENOXYETHANOL • STEARIC ACID • STEARYL ALCOHOL • TEREPHTHALYLIDENE DICAMPHOR SULFONIC ACID • TOCOPHEROL • TRIETHANOLAMINE (F.I.L. C192741/1).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</si>
  <si>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3337875548533</t>
  </si>
  <si>
    <t>creme solaire tres haute protection,creme solaire pour le visage,creme solaire format voyage,creme solaire peaux sensibles</t>
  </si>
  <si>
    <t>Kerium</t>
  </si>
  <si>
    <t>M9028702</t>
  </si>
  <si>
    <t>Kerium Shampoing-Gel Pellicules Grasses 200ml</t>
  </si>
  <si>
    <t>Shampoing-Gel Pellicules Grasses</t>
  </si>
  <si>
    <t>3433422407299</t>
  </si>
  <si>
    <t>9,60</t>
  </si>
  <si>
    <t>1680</t>
  </si>
  <si>
    <t>173</t>
  </si>
  <si>
    <t>760</t>
  </si>
  <si>
    <t>156</t>
  </si>
  <si>
    <t>03337875472517</t>
  </si>
  <si>
    <t>6372</t>
  </si>
  <si>
    <t>221</t>
  </si>
  <si>
    <t>336</t>
  </si>
  <si>
    <t>183</t>
  </si>
  <si>
    <t>03337875472524</t>
  </si>
  <si>
    <t>446268</t>
  </si>
  <si>
    <t>996</t>
  </si>
  <si>
    <t>1100</t>
  </si>
  <si>
    <t>916</t>
  </si>
  <si>
    <t>03337875719759</t>
  </si>
  <si>
    <t>Flacon 200 MLT</t>
  </si>
  <si>
    <t>Shampooing-Gel antipelliculaire pour cuir chevelu sensible et gras. Purifiant intensif, micro-exfoliant. Anti-sébum, anti-démangeaisons 200ml</t>
  </si>
  <si>
    <t>Elimination précise et visible des pellicules grasses (pellicules modérées ou ponctuelles dues à un excès de sébum, souvent accompagnés de cheveux gras et de démangeaisons). Restaure l'équilibre physiologique du cuir chevelu. Formulé pour les cheveux ou le cuir chevelu gras.</t>
  </si>
  <si>
    <t>Purifie</t>
  </si>
  <si>
    <t>Usage fréquent pour traiter les pellicules. Cette formule gel transparente et légère est spécialement conçue pour le cuir chevelu gras. Masser doucement le cuir chevelu avant de rincer.  Peut s'utiliser tous les jours. 
En cas de pellicules persistantes, utiliser Kerium DS Shampooing Antipelliculaire Intensif Micro-exfoliant.</t>
  </si>
  <si>
    <t>1024483 G - INGREDIENTS:  AQUA / WATER • SODIUM LAURETH SULFATE • COCAMIDOPROPYL BETAINE • COCAMIDE MIPA • GLYCERIN • SODIUM CHLORIDE • CAPRYLOYL GLYCINE • CAPRYLOYL SALICYLIC ACID • CITRIC ACID • GLYCERYL LAURATE • HEXYLENE GLYCOL • IODOPROPYNYL BUTYLCARBAMATE • ISOPROPYL ALCOHOL • PEG-4 • PEG-4 DILAURATE • PEG-4 LAURATE • PIROCTONE OLAMINE • POLYQUATERNIUM-10 • SALICYLIC ACID • SODIUM ACETATE • SODIUM BENZOATE • SODIUM HYDROXIDE • ZINC PCA • PARFUM / FRAGRANCE (F.I.L. C206747/1).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</si>
  <si>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LHA™ exerce une micro-exfoliation fine et intense pour éliminer les pellicules et réguler la desquamation.
Le complexe assainissant purifie le cuir chevelu et s'oppose à la formation des pellicules.
Le Zinc PCA contrôle la sécrétion de sébum.
Efficacité démontrée cliniquement par des dermatologues experts du cuir chevelu.
Les personnes qui l'ont utilisé ont jugé ses qualités cosmétiques excellentes :
- cheveux légers 100%,
- cheveux brillants 93%,
- cheveux forts 86%.</t>
  </si>
  <si>
    <t>3337872414282</t>
  </si>
  <si>
    <t>3433422407268</t>
  </si>
  <si>
    <t>3433422407282</t>
  </si>
  <si>
    <t>101 E - 01</t>
  </si>
  <si>
    <t>shampooing anti pellicule,shampooing cheveux gras,shampoing cheveux gras,shampooing cuir chevelu</t>
  </si>
  <si>
    <t>Anthelios Dermo-Pediatrics Pocket</t>
  </si>
  <si>
    <t>MB070600</t>
  </si>
  <si>
    <t>Anthelios Crème Solaire en Format Pocket Enfant Dermo-Pediatrics SPF50+ Format Poche 30ml</t>
  </si>
  <si>
    <t>Crème Solaire Enfants Très Haute Protection Indice 50+ Format Voyage ou Poche</t>
  </si>
  <si>
    <t>30157439</t>
  </si>
  <si>
    <t>238</t>
  </si>
  <si>
    <t>03337875607377</t>
  </si>
  <si>
    <t>7419</t>
  </si>
  <si>
    <t>03337875607384</t>
  </si>
  <si>
    <t>415953</t>
  </si>
  <si>
    <t>03337875607407</t>
  </si>
  <si>
    <t>Une semaine de très haute protection solaire visage enfant, à glisser dans toutes les poches.</t>
  </si>
  <si>
    <t>Appliquer le produit juste avant l'exposition. 
Renouveler généreusement et fréquemment, surtout après vous être baigné, avoir transpiré ou vous être essuyé.</t>
  </si>
  <si>
    <t>884439 2 - INGREDIENTS:  AQUA / WATER • C12-15 ALKYL BENZOATE • GLYCERIN • ETHYLHEXYL SALICYLATE • BIS-ETHYLHEXYLOXYPHENOL METHOXYPHENYL TRIAZINE • ALCOHOL DENAT. • DIISOPROPYL SEBACATE • BUTYL METHOXYDIBENZOYLMETHANE • DROMETRIZOLE TRISILOXANE • PROPYLENE GLYCOL • DIETHYLHEXYL BUTAMIDO TRIAZONE • DIMETHICONE • SYNTHETIC WAX • TITANIUM DIOXIDE • POTASSIUM CETYL PHOSPHATE • AMMONIUM POLYACRYLDIMETHYLTAURAMIDE / AMMONIUM POLYACRYLOYLDIMETHYL TAURATE • CAPRYLYL GLYCOL • DISODIUM EDTA • GLYCERYL STEARATE • HYDROXYPROPYL METHYLCELLULOSE • ISOPROPYL LAUROYL SARCOSINATE • PALMITIC ACID • PEG-100 STEARATE • PENTYLENE GLYCOL • PHENOXYETHANOL • STEARIC ACID • TEREPHTHALYLIDENE DICAMPHOR SULFONIC ACID • TOCOPHEROL • TRIETHANOLAMINE (F.I.L. C163125/1).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</si>
  <si>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Une semaine d'utilisation visage, à glisser dans toutes les poches</t>
  </si>
  <si>
    <t>3337872413414</t>
  </si>
  <si>
    <t>3433422408616</t>
  </si>
  <si>
    <t>3337875550628</t>
  </si>
  <si>
    <t>creme solaire pour enfants,protection solaire pour enfant,creme solaire tres haute protection,SPF 50+,solaire ski enfant</t>
  </si>
  <si>
    <t>M6030323</t>
  </si>
  <si>
    <t>Anthelios Crème Solaire en Stick Zones Sensibles Visage SPF50+ Sans Parfum 9g</t>
  </si>
  <si>
    <t>Crème Solaire Visage Très Haute Protection Sans Parfum Zones Sensibles</t>
  </si>
  <si>
    <t>9,30</t>
  </si>
  <si>
    <t>10080</t>
  </si>
  <si>
    <t>28</t>
  </si>
  <si>
    <t>81</t>
  </si>
  <si>
    <t>9.0</t>
  </si>
  <si>
    <t>89</t>
  </si>
  <si>
    <t>03337875623339</t>
  </si>
  <si>
    <t>7971</t>
  </si>
  <si>
    <t>03337875623346</t>
  </si>
  <si>
    <t>319332</t>
  </si>
  <si>
    <t>03337875623360</t>
  </si>
  <si>
    <t>Stick 9 GRM</t>
  </si>
  <si>
    <t>Un stick solaire très haute protection UVA/UVB large et photostable. Formulé pour les zones surexposées ou interdites de soleil : contour des yeux, nez, oreilles, cicatrices, grains de beauté, etc. Sans parfum.</t>
  </si>
  <si>
    <t>Appliquer le produit juste avant l’exposition. Renouveler généreusement et fréquemment, surtout après une baignade ou s’être essuyé. Usage Externe.</t>
  </si>
  <si>
    <t>885421 2 - INGREDIENTS:  RICINUS COMMUNIS SEED OIL / CASTOR SEED OIL • ISOPROPYL PALMITATE • POLYETHYLENE • ISOHEXADECANE • HOMOSALATE • ETHYLHEXYL TRIAZONE • OCTOCRYLENE • BUTYL METHOXYDIBENZOYLMETHANE • DROMETRIZOLE TRISILOXANE • CI 77891 / TITANIUM DIOXIDE • PARAFFIN • THEOBROMA CACAO SEED BUTTER / COCOA SEED BUTTER • BUTYROSPERMUM PARKII BUTTER / SHEA BUTTER • BIS-ETHYLHEXYLOXYPHENOL METHOXYPHENYL TRIAZINE • CERA MICROCRISTALLINA / MICROCRYSTALLINE WAX • CITRIC ACID • GLYCINE SOJA OIL / SOYBEAN OIL • SYNTHETIC WAX • TOCOPHEROL (F.I.L. C239250/1).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</si>
  <si>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0000030162679</t>
  </si>
  <si>
    <t>protection solaire zones sensibles,protection solaire cicatrice,creme solaire cicatrice et grains de beauté,creme solaire tres haute protection</t>
  </si>
  <si>
    <t>Eau Micellaire Ultra</t>
  </si>
  <si>
    <t>MB279600</t>
  </si>
  <si>
    <t>Eau Micellaire Ultra Biphasée 400ml</t>
  </si>
  <si>
    <t>Eau Micellaire Biphasée  démaquillante waterproof physiologique sans parfum sans alcool peaux sensibles</t>
  </si>
  <si>
    <t>03 - SOINS | 112 - Soin visage | 079 - Démaquillant et Nettoyant| 0214 - Visage</t>
  </si>
  <si>
    <t>3337875725897</t>
  </si>
  <si>
    <t>10,00</t>
  </si>
  <si>
    <t>454</t>
  </si>
  <si>
    <t>400.0</t>
  </si>
  <si>
    <t>1368</t>
  </si>
  <si>
    <t>181</t>
  </si>
  <si>
    <t>03337875731140</t>
  </si>
  <si>
    <t>11345</t>
  </si>
  <si>
    <t>295</t>
  </si>
  <si>
    <t>208</t>
  </si>
  <si>
    <t>03337875731157</t>
  </si>
  <si>
    <t>454300</t>
  </si>
  <si>
    <t>1180</t>
  </si>
  <si>
    <t>833</t>
  </si>
  <si>
    <t>03337875731171</t>
  </si>
  <si>
    <t>Flacon 400 MLT</t>
  </si>
  <si>
    <t>LA ROCHE-POSAY
Eau micellaire Ultra biphasée 
90% d'eau micellaire
10% d'huile démaquillante
Démaquillant et nettoyant physiologique visage et yeux
Efficace sur maquillage waterproof
Sans parfum sans alcool 
Peaux sensibles
400ml</t>
  </si>
  <si>
    <t>Les peaux sensibles n'ont plus à choisir entre tolérance et efficacité pour leur démaquillage. 
Grâce à 90% d'Eau Micellaire, associée à 10% d'Huile, l'Eau Micellaire Ultra Biphasée physiologique peaux sensibles  de La Roche-Posay élimine le maquillage, même waterproof et tenace, et nettoie les impuretés et les particules fines de pollution. 
La formulation de l'Eau Micellaire Ultra Biphasée démaquillante et nettoyante waterproof  de La Roche-Posay est minimaliste avec 10 ingrédients à un pH5. 
Elle respecte la barrière protectrice de la peau et l'équilibre des peaux sensibles. 
Sans parfum, sans alcool. 
Fini non gras. Non collant.</t>
  </si>
  <si>
    <t>Comment utiliser l'Eau Micellaire Ultra Biphasée Démaquillante waterproof peaux sensibles de La Roche Posay ?
Utiliser matin et/ou soir sur le visage. Imbiber un coton d'Eau micellaire Démaquillante visage et yeux et nettoyer le visage et le cou.
Lisser latéralement.
Sécher la peau délicatement avec une serviette ou un coton propre.
Quand utiliser l'Eau Micellaire Ultra Biphasée Démaquillante waterproof physiologique sans parfum sans alcool de La Roche Posay ?
Se démaquiller le soir pour enlever maquillage, impuretés, et pollution.
Utiliser l'eau micellaire même le matin car la peau libère des toxines pendant la nuit.
Peut s'utiliser lorsque l'on a mis du maquillage waterproof.
Pour quel type de peau est l'Eau Micellaire Biphasée Ultra démaquillante et nettoyante waterproof de La Roche Posay ?
- Tous types de peaux
- Peaux sensibles</t>
  </si>
  <si>
    <t>AQUA/WATER   ISOHEXADECANE   DIPROPYLENE GLYCOL   PENTYLENE GLYCOL   SODIUM CHLORIDE   SODIUM HYDROXIDE   POLOXAMER 182   HYDROXYACETOPHENONE   CITRIC ACID   CI 64595/GREEN 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</si>
  <si>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Eau micellaire biphasée composée à 10% d'huile et de 90% d'eau micellaire pour nettoyer et démaquiller même le maquillage tenace et waterproof.
Formulée à un pH5 avec 10 ingrédients seulement, elle respecte l'équilibre des peaux sensibles. Sans parfum, sans alcool, sans silicones.</t>
  </si>
  <si>
    <t>3337872412486</t>
  </si>
  <si>
    <t>3337875632676</t>
  </si>
  <si>
    <t>eau micellaire biphase,maquillage waterproof,make up,demaquillant,sans parfum,sans alcool,eau micellaire ultra,peaux sensibles,physiologique</t>
  </si>
  <si>
    <t>MB070022</t>
  </si>
  <si>
    <t>Anthelios Crème Solaire Hydratante Visage SPF50+ Avec Parfum 50ml</t>
  </si>
  <si>
    <t>Crème solaire visage hydratante très haute protection SPF50+ avec parfum peaux sensibles et sèches</t>
  </si>
  <si>
    <t>3337875589239</t>
  </si>
  <si>
    <t>12,80</t>
  </si>
  <si>
    <t>2475</t>
  </si>
  <si>
    <t>73</t>
  </si>
  <si>
    <t>03337875612159</t>
  </si>
  <si>
    <t>3646</t>
  </si>
  <si>
    <t>255</t>
  </si>
  <si>
    <t>354</t>
  </si>
  <si>
    <t>03337875612166</t>
  </si>
  <si>
    <t>201052</t>
  </si>
  <si>
    <t>963</t>
  </si>
  <si>
    <t>1062</t>
  </si>
  <si>
    <t>846</t>
  </si>
  <si>
    <t>03337875612180</t>
  </si>
  <si>
    <t>Flacon Pompe 50 MLT</t>
  </si>
  <si>
    <t>LA ROCHE-POSAY
Anthelios Ultra Crème
Crème solaire visage avec parfum 
Très haute protection SPF50+ 
Pour les peaux sensibles et sèches, aux risques d'allergies solaire 
Anti-picotements oculaires
Yeux sensibles
Haute tolérance visage  
Très résistante à l'eau
50ml</t>
  </si>
  <si>
    <t>La crème solaire visage hydratante SPF50+ avec parfum Anthelios Ultra Crème de La Roche-Posay est une très haute protection à large spectre contre les UVA enrichie en Eau Thermale de La Roche-Posay. 
Formulée pour limiter le picotement oculaire. 
Peut être appliquée sur le contour des yeux. 
La crème solaire visage hydratante très haute protection SPF50+ peaux sensibles et sèches Anthelios Ultra Crème de La Roche-Posay protège également des dommages induits par la pollution et le stress oxydatif. 
Formule éco-testée en conditions marines et respectueuse du milieu marin. 
La crème solaire visage hydratante très haute protection SPF50+ avec parfum Anthelios Ultra Crème de La Roche-Posay  a été testée : 
- Sous contrôle dermatologique sur peau sensible et réactive. 
- Sous contrôle ophtalmologique sur contour des yeux sensibles. 
- Sur porteurs de lentilles de contact.</t>
  </si>
  <si>
    <t>Quand appliquer la crème solaire visage hydratante SPF50+ avec parfum Anthelios Ultra Crème de La Roche-Posay ? 
Appliquer 30 minutes avant l'exposition solaire. 
Renouveler l'application toutes les 2 heures et après chaque baignade. 
Comment appliquer la crème solaire visage hydratante très haute protection SPF50+ peaux sensibles et sèches Anthelios Ultra Crème de La Roche-Posay ? 
Appliquer sur tout le visage, du haut du front jusqu'au bas du menton. Ne pas appliquer sur les yeux. Etaler jusqu'à ce qu'il n'y ait plus de traces blanches.
Ne pas exposer les enfants de moins de 3 ans.
Eviter les heures d'ensoleillement les plus chaudes, entre 12h et 16h.</t>
  </si>
  <si>
    <t>Grâce à la technologie brevetée Netlock, ANTHELIOS Crème Solaire Hydratante Visage SPF50+ Teintée offre une protection SPF50+ optimale renforcée contre les rayons UVA (niveau plus strict que la recommandation européenne sur les produits solaires), associée à l'eau thermale de La Roche-Posay, apaisante et anti-oxydante.  Cette crème solaire permet la prévention des tâches pigmentaires liées au soleil (grossesses, photosensibilisations,..) et des dommages cellulaires liés aux UV.   Formule éco-testée en conditions marines et plus respectueuse du milieu marin.</t>
  </si>
  <si>
    <t>3337875588560</t>
  </si>
  <si>
    <t>3337875589185</t>
  </si>
  <si>
    <t>Crème solaire visage peau sèche spf50+  / Crème solaire peau sensible et sèche SPF50+</t>
  </si>
  <si>
    <t>VFR06004</t>
  </si>
  <si>
    <t>Anthelios Crème Solaire Hydratante Ultra Visage SPF50+ Avec Parfum 50ml + Posthelios Après-Soleil 40ml Offert</t>
  </si>
  <si>
    <t>Crème Solaire Visage Hydratante Très Haute Protection Indice 50 Avec Parfum Peaux Sèches + Après Soleil Offert</t>
  </si>
  <si>
    <t>3433425282602</t>
  </si>
  <si>
    <t>130</t>
  </si>
  <si>
    <t>145</t>
  </si>
  <si>
    <t>1744</t>
  </si>
  <si>
    <t>220</t>
  </si>
  <si>
    <t>03433425282626</t>
  </si>
  <si>
    <t>174400</t>
  </si>
  <si>
    <t>03433425282640</t>
  </si>
  <si>
    <t>Flacon Pompe 1 PCE</t>
  </si>
  <si>
    <t>Très haute protection solaire visage, texture fondante. Sans traces blanches. Non gras. Hypoallergénique. Applicable même sur le contour des yeux. Offert : votre mini posthelios 40ml !</t>
  </si>
  <si>
    <t>Une crème solaire très haute protection à large spectre contre les UVA enrichie en Eau Thermale de La Roche-Posay formulée pour limiter le picotement oculaire. Peut être appliquée sur le contour des yeux. Protège également des dommages induits par la pollution et le stress oxydatif. Testé sous contrôle dermatologique sur peau sensible et réactive. 
Testé sous contrôle ophtalmologique sur contour des yeux sensibles. 
Testé sur porteurs de lentilles de contact.</t>
  </si>
  <si>
    <t>Appliquer le produit juste avant l’exposition. Renouveler généreusement et fréquemment, surtout après une baignade ou s’être essuyé.</t>
  </si>
  <si>
    <t>AQUA / WATER • DIISOPROPYL SEBACATE • GLYCERIN • BIS-ETHYLHEXYLOXYPHENOL METHOXYPHENYL TRIAZINE • ALCOHOL DENAT. • PROPANEDIOL • ETHYLHEXYL SALICYLATE • ETHYLHEXYL TRIAZONE • C12-22 ALKYL ACRYLATE/HYDROXYETHYLACRYLATE COPOLYMER • DROMETRIZOLE TRISILOXANE • BUTYL METHOXYDIBENZOYLMETHANE • ALUMINUM STARCH OCTENYLSUCCINATE • SILICA • TOCOPHEROL • ISOPROPYL LAUROYL SARCOSINATE • ACRYLATES COPOLYMER • AMMONIUM ACRYLOYLDIMETHYLTAURATE/VP COPOLYMER • CAPRYLYL GLYCOL • CITRIC ACID • DISODIUM EDTA • SCUTELLARIA BAICALENSIS EXTRACT / SCUTELLARIA BAICALENSIS ROOT EXTRACT • T-BUTYL ALCOHOL • TEREPHTHALYLIDENE DICAMPHOR SULFONIC ACID • TRIETHANOLAMINE • XANTHAN GUM • PARFUM / FRAGRANCE (F.I.L. C210571/1).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</si>
  <si>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</si>
  <si>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VFR08564</t>
  </si>
  <si>
    <t>Anthelios Crème Solaire Hydratante Visage SPF50+ Avec Parfum 50ml + Eau Thermale 50ml Offerte</t>
  </si>
  <si>
    <t>Crème Solaire Visage Hydratante Très Haute Protection SPF50+ Avec Parfum Peaux Sèches + Eau Thermale Offerte</t>
  </si>
  <si>
    <t>3433425326597</t>
  </si>
  <si>
    <t>152</t>
  </si>
  <si>
    <t>84</t>
  </si>
  <si>
    <t>2013</t>
  </si>
  <si>
    <t>03433425326610</t>
  </si>
  <si>
    <t>201300</t>
  </si>
  <si>
    <t>03433425326634</t>
  </si>
  <si>
    <t>Tube pompe 1 PCE</t>
  </si>
  <si>
    <t>Une crème solaire très haute protection à large spectre contre les UVA enrichie en Eau Thermale de La Roche-Posay formulée pour limiter le picotement oculaire. Peut être appliquée sur le contour des yeux.  Formule éco-testée en conditions marines et respectueuse du milieu marin. Protège également des dommages induits par la pollution et le stress oxydatif. Testé sous contrôle dermatologique sur peau sensible et réactive. Testé sous contrôle ophtalmologique sur contour des yeux sensibles. Testé sur porteurs de lentilles de contact.</t>
  </si>
  <si>
    <t>Appliquer la crème solaire juste avant l'exposition. Renouveler fréquemment et généreusement l'application pour maintenir la protection, surtout après avoir transpiré ou s’être essuyé. Usage externe.</t>
  </si>
  <si>
    <t>885582 1 - INGREDIENTS:  AQUA / WATER / EAU • DIISOPROPYL SEBACATE • GLYCERIN • BIS-ETHYLHEXYLOXYPHENOL METHOXYPHENYL TRIAZINE • ALCOHOL DENAT. • PROPANEDIOL • ETHYLHEXYL SALICYLATE • ETHYLHEXYL TRIAZONE • C12-22 ALKYL ACRYLATE/HYDROXYETHYLACRYLATE COPOLYMER • DROMETRIZOLE TRISILOXANE • BUTYL METHOXYDIBENZOYLMETHANE • ALUMINUM STARCH OCTENYLSUCCINATE • SILICA • TOCOPHEROL • ISOPROPYL LAUROYL SARCOSINATE • ACRYLATES COPOLYMER • AMMONIUM ACRYLOYLDIMETHYLTAURATE/VP COPOLYMER • CAPRYLYL GLYCOL • CITRIC ACID • T-BUTYL ALCOHOL • TEREPHTHALYLIDENE DICAMPHOR SULFONIC ACID • TRIETHANOLAMINE • TRISODIUM ETHYLENEDIAMINE DISUCCINATE • XANTHAN GUM • PARFUM / FRAGRANCE (F.I.L. C266763/1).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</si>
  <si>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hydratante avec parfum SPF50+,Crème solaire visage texture fondante,Crème solaire visage très haute protection UVA UVB,Crème solaire applicable sur le contour des yeux sensibles,Crème solaire visage respectueuse du milieu marin,Crème solaire visage peau sèche peau sensible</t>
  </si>
  <si>
    <t>Toleriane Make Up</t>
  </si>
  <si>
    <t>M4224020</t>
  </si>
  <si>
    <t>Toleriane Rouge à Lèvres Hydratant 22 Cassis Festif</t>
  </si>
  <si>
    <t>Rouge à Lèvres Hydratant Cassis Lèvres Sèches et Sensibles</t>
  </si>
  <si>
    <t>0000030092723</t>
  </si>
  <si>
    <t>12,90</t>
  </si>
  <si>
    <t>17550</t>
  </si>
  <si>
    <t>20</t>
  </si>
  <si>
    <t>72</t>
  </si>
  <si>
    <t>4.0</t>
  </si>
  <si>
    <t>03337875666558</t>
  </si>
  <si>
    <t>812</t>
  </si>
  <si>
    <t>03337875666565</t>
  </si>
  <si>
    <t>4339</t>
  </si>
  <si>
    <t>358</t>
  </si>
  <si>
    <t>93</t>
  </si>
  <si>
    <t>03337875666572</t>
  </si>
  <si>
    <t>507663</t>
  </si>
  <si>
    <t>837</t>
  </si>
  <si>
    <t>03337875666596</t>
  </si>
  <si>
    <t>22 Cassis Festif</t>
  </si>
  <si>
    <t>Le 1er rouge à lèvres alliant une dose de soin record au cœur d'une couleur intense.</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</si>
  <si>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</si>
  <si>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Appliquer sur les lèvres.</t>
  </si>
  <si>
    <t>G849476 - INGREDIENTS:  TRIMETHYLSILOXYPHENYL DIMETHICONE • ISOHEXADECANE • SIMMONDSIA CHINENSIS OIL / JOJOBA SEED OIL • POLYETHYLENE • HYDROGENATED STYRENE/METHYL STYRENE/INDENE COPOLYMER • POLYBUTENE • HYDROGENATED POLYISOBUTENE • ACRYLIC ACID/ISOBUTYL ACRYLATE/ISOBORNYL ACRYLATE COPOLYMER • OCTYLDODECYL NEOPENTANOATE • OZOKERITE • ALUMINA • CALCIUM ALUMINUM BOROSILICATE • SILICA • CALCIUM SODIUM BOROSILICATE • SYNTHETIC FLUORPHLOGOPITE • PENTAERYTHRITYL TETRA-DI-T-BUTYL HYDROXYHYDROCINNAMATE • TIN OXIDE • CAPRYLOYL SALICYLIC ACID ● [+/- MAY CONTAIN: CI 77891 / TITANIUM DIOXIDE • CI 15850 / RED 7 • CI 77491, CI 77492, CI 77499 / IRON OXIDES • CI 15985 / YELLOW 6 LAKE • CI 77820 / SILVER • CI 19140 / YELLOW 5 LAKE • CI 42090 / BLUE 1 LAKE • MICA]. (F.I.L. B47839/1).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</si>
  <si>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 coeur de 46% de soin:  LHA + 8% de glycérine et D-Panthenol, pour une surface des lèvres restaurée, nourrie et lissée. Un film de couleur protecteur ultra-résistant, qui renforce l'efficacité du soin en maintenant l'hydratation 9h, tout en magnifiant la couleur toute la journée. Efficacité prouvée cliniquement sur la réparation des lèvres.</t>
  </si>
  <si>
    <t>3337875632683</t>
  </si>
  <si>
    <t>0000030092662</t>
  </si>
  <si>
    <t>#D28E96</t>
  </si>
  <si>
    <t>201 C - 01</t>
  </si>
  <si>
    <t>rouge à lèvres,rouge a levres,maquillage peau sensible,lèvres sensibles,érythème,panthenol</t>
  </si>
  <si>
    <t>M4223120</t>
  </si>
  <si>
    <t>Toleriane Rouge à Lèvres Hydratant 11 Mauve Douceur</t>
  </si>
  <si>
    <t>Rouge à Lèvres Hydratant Mauve Lèvres Sèches et Sensibles</t>
  </si>
  <si>
    <t>0000030092648</t>
  </si>
  <si>
    <t>03337875666350</t>
  </si>
  <si>
    <t>03337875666367</t>
  </si>
  <si>
    <t>03337875666374</t>
  </si>
  <si>
    <t>03337875666398</t>
  </si>
  <si>
    <t>11 Mauve Douceur</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</si>
  <si>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</si>
  <si>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#E6BCC3</t>
  </si>
  <si>
    <t>rouge à lèvres,rouge a levres,maquillage peau sensible,levres sensibles,érythème,panthenol</t>
  </si>
  <si>
    <t>MB300300</t>
  </si>
  <si>
    <t>Toleriane Rouge à Lèvres Hydratant 205 Mauve Epicé</t>
  </si>
  <si>
    <t>0000030164918</t>
  </si>
  <si>
    <t>0000030092655</t>
  </si>
  <si>
    <t>03337875747721</t>
  </si>
  <si>
    <t>03337875747738</t>
  </si>
  <si>
    <t>03337875747745</t>
  </si>
  <si>
    <t>03337875747769</t>
  </si>
  <si>
    <t>205 MAUVE EPICE</t>
  </si>
  <si>
    <t>Le 1er rouge à lèvres alliant une dose de soin record au cœur d'une couleur intense.</t>
  </si>
  <si>
    <t>Pour les lèvres sensibles et sèches, qui redoutent et évitent de porter du rouge à lèvres, à cause de sa tendance à marquer, voire accentuer les imperfections et provoquer des sensations d'inconfort. Formulation haute tolérance. Efficacité lissante.</t>
  </si>
  <si>
    <t>G2017379 - INGREDIENTS:  TRIMETHYLSILOXYPHENYL DIMETHICONE • ISOHEXADECANE • OCTYLDODECYL NEOPENTANOATE • POLYETHYLENE • HYDROGENATED STYRENE/METHYLSTYRENE/INDENE COPOLYMER • HYDROGENATED POLYISOBUTENE • ACRYLIC ACID/ISOBUTYL ACRYLATE/ISOBORNYL ACRYLATE COPOLYMER • POLYBUTENE • PARAFFIN • CERA MICROCRISTALLINA / MICROCRYSTALLINE WAX • ALUMINA • TOCOPHERYL ACETATE • TOCOPHEROL • MAGNESIUM SILICATE • CALCIUM ALUMINUM BOROSILICATE • SILICA • CALCIUM SODIUM BOROSILICATE • SYNTHETIC FLUORPHLOGOPITE • SYNTHETIC WAX • PENTAERYTHRITYL TETRA-DI-T-BUTYL HYDROXYHYDROCINNAMATE • TIN OXIDE • CAPRYLOYL SALICYLIC ACID • ALUMINUM HYDROXIDE ● [+/- MAY CONTAIN: CI 77891 / TITANIUM DIOXIDE • CI 77491, CI 77492, CI 77499 / IRON OXIDES • CI 15850 / RED 7 • CI 15985 / YELLOW 6 LAKE • CI 15850 / RED 6 • CI 45410 / RED 28 LAKE • CI 17200 / RED 33 LAKE • CI 45380 / RED 22 LAKE • CI 77820 / SILVER • CI 77742 / MANGANESE VIOLET • CI 19140 / YELLOW 5 LAKE • CI 42090 / BLUE 1 LAKE • MICA]. (F.I.L. B251614/1).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</si>
  <si>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 coeur de 46% de soin: LHA + 8% de glycérine et D-Panthenol, pour une surface des lèvres restaurée, nourrie et lissée. Un film de couleur protecteur ultra-résistant, qui renforce l'efficacité du soin en maintenant l'hydratation 9h, tout en magnifiant la couleur toute la journée. Efficacité prouvée cliniquement sur la réparation des lèvres.</t>
  </si>
  <si>
    <t>3337872411830</t>
  </si>
  <si>
    <t>#bd7780</t>
  </si>
  <si>
    <t>rouge à levres,rouge à lèvres,maquillage peau sensible, levres sensibles, érythème,panthenol</t>
  </si>
  <si>
    <t>M4223420</t>
  </si>
  <si>
    <t>Toleriane Rouge à Lèvres Hydratant 40 Beige Nude</t>
  </si>
  <si>
    <t>Rouge à Lèvres Hydratant Beige Nude Lèvres Sèches et Sensibles</t>
  </si>
  <si>
    <t>0000030092747</t>
  </si>
  <si>
    <t>03337875666404</t>
  </si>
  <si>
    <t>03337875666411</t>
  </si>
  <si>
    <t>03337875666428</t>
  </si>
  <si>
    <t>03337875666442</t>
  </si>
  <si>
    <t>40 Beige Nude</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</si>
  <si>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</si>
  <si>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#E6AB95</t>
  </si>
  <si>
    <t>M4226020</t>
  </si>
  <si>
    <t>Toleriane Rouge à Lèvres Hydratant 158 Cassis Nocturne</t>
  </si>
  <si>
    <t>03337875667050</t>
  </si>
  <si>
    <t>03337875667067</t>
  </si>
  <si>
    <t>03337875667074</t>
  </si>
  <si>
    <t>03337875667098</t>
  </si>
  <si>
    <t>158 Cassis Nocturne</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</si>
  <si>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</si>
  <si>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0000030092730</t>
  </si>
  <si>
    <t>#943F52</t>
  </si>
  <si>
    <t>rouge à lèvres,rouge a levres,maquillage peau sensible,lèvres sensibles ,érythème,panthenol</t>
  </si>
  <si>
    <t>M4224821</t>
  </si>
  <si>
    <t>Toleriane Rouge à lèvres hydratant 198 rouge mat</t>
  </si>
  <si>
    <t>Rouge à Lèvres Hydratant Rouge Mat Lèvres Sèches et Sensibles</t>
  </si>
  <si>
    <t>0000030092716</t>
  </si>
  <si>
    <t>12,75</t>
  </si>
  <si>
    <t>198 Rouge Mat</t>
  </si>
  <si>
    <t>0000030092693</t>
  </si>
  <si>
    <t>#AF1B42</t>
  </si>
  <si>
    <t>M4223820</t>
  </si>
  <si>
    <t>Toleriane Rouge à Lèvres Hydratant 170 Brun Sépia</t>
  </si>
  <si>
    <t>Rouge à Lèvres Hydratant Brun Lèvres Sèches et Sensibles</t>
  </si>
  <si>
    <t>03337875666503</t>
  </si>
  <si>
    <t>03337875666510</t>
  </si>
  <si>
    <t>03337875666527</t>
  </si>
  <si>
    <t>03337875666541</t>
  </si>
  <si>
    <t>170 Brun Sépia</t>
  </si>
  <si>
    <t>#AE6254</t>
  </si>
  <si>
    <t>M4225020</t>
  </si>
  <si>
    <t>Toleriane Rouge à Lèvres Hydratant 66 Corail Indien</t>
  </si>
  <si>
    <t>Rouge à Lèvres Hydratant Corail Lèvres Sèches et Sensibles</t>
  </si>
  <si>
    <t>0000030092761</t>
  </si>
  <si>
    <t>03337875666800</t>
  </si>
  <si>
    <t>03337875666817</t>
  </si>
  <si>
    <t>03337875666824</t>
  </si>
  <si>
    <t>03337875666848</t>
  </si>
  <si>
    <t>66 Corail Indien</t>
  </si>
  <si>
    <t>0000030092686</t>
  </si>
  <si>
    <t>0000030092778</t>
  </si>
  <si>
    <t>#EC7456</t>
  </si>
  <si>
    <t>MB300200</t>
  </si>
  <si>
    <t>Toleriane Rouge à Lèvres Hydratant 175 Rouge Framboise</t>
  </si>
  <si>
    <t>0000030158245</t>
  </si>
  <si>
    <t>03337875747677</t>
  </si>
  <si>
    <t>03337875747684</t>
  </si>
  <si>
    <t>03337875747691</t>
  </si>
  <si>
    <t>03337875747714</t>
  </si>
  <si>
    <t>175 ROUGE FRAMBOISE</t>
  </si>
  <si>
    <t>3337872411595</t>
  </si>
  <si>
    <t>#d51b2e</t>
  </si>
  <si>
    <t>panthenol,érythème,levres sensibles,maquillage peau sensible ,rouge à lèvres ,rouge à levres</t>
  </si>
  <si>
    <t>M4225820</t>
  </si>
  <si>
    <t>Toleriane Rouge à Lèvres Hydratant 35 Rose Fruité</t>
  </si>
  <si>
    <t>Rouge à Lèvres Hydratant Rose Lèvres Sèches et Sensibles</t>
  </si>
  <si>
    <t>03337875667005</t>
  </si>
  <si>
    <t>03337875667012</t>
  </si>
  <si>
    <t>03337875667029</t>
  </si>
  <si>
    <t>03337875667043</t>
  </si>
  <si>
    <t>35 Rose Fruité</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</si>
  <si>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</si>
  <si>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#E04477</t>
  </si>
  <si>
    <t>M4224420</t>
  </si>
  <si>
    <t>Toleriane Rouge à Lèvres Hydratant 185 Orange Laser</t>
  </si>
  <si>
    <t>Rouge à Lèvres Hydratant Orange Lèvres Sèches et Sensibles</t>
  </si>
  <si>
    <t>03337875666657</t>
  </si>
  <si>
    <t>03337875666664</t>
  </si>
  <si>
    <t>03337875666671</t>
  </si>
  <si>
    <t>03337875666695</t>
  </si>
  <si>
    <t>185 Orange Laser</t>
  </si>
  <si>
    <t>#BE2D3A</t>
  </si>
  <si>
    <t>rouge à lèvres,rouge a levres,maquillage peau sensibles,érythème,panthenol</t>
  </si>
  <si>
    <t>M4225420</t>
  </si>
  <si>
    <t>Toleriane Rouge à Lèvres Hydratant 73 Orange Miel</t>
  </si>
  <si>
    <t>03337875666909</t>
  </si>
  <si>
    <t>03337875666916</t>
  </si>
  <si>
    <t>03337875666923</t>
  </si>
  <si>
    <t>03337875666947</t>
  </si>
  <si>
    <t>73 Orange Miel</t>
  </si>
  <si>
    <t>#ED7767</t>
  </si>
  <si>
    <t>MB300100</t>
  </si>
  <si>
    <t>Toleriane Rouge à Lèvres Hydratant 165 Nude Eclat</t>
  </si>
  <si>
    <t>0000030160774</t>
  </si>
  <si>
    <t>03337875747622</t>
  </si>
  <si>
    <t>03337875747639</t>
  </si>
  <si>
    <t>03337875747646</t>
  </si>
  <si>
    <t>03337875747660</t>
  </si>
  <si>
    <t>165 NUDE ECLAT</t>
  </si>
  <si>
    <t>#954859</t>
  </si>
  <si>
    <t>rouge à levres,maquillage peau sensible ,levres sensibles,érythème,panthenol</t>
  </si>
  <si>
    <t>M4225220</t>
  </si>
  <si>
    <t>Toleriane Rouge à Lèvres Hydratant 184 Orange Fusion</t>
  </si>
  <si>
    <t>03337875666855</t>
  </si>
  <si>
    <t>03337875666862</t>
  </si>
  <si>
    <t>03337875666879</t>
  </si>
  <si>
    <t>03337875666893</t>
  </si>
  <si>
    <t>184 Orange Fusion</t>
  </si>
  <si>
    <t>M4225620</t>
  </si>
  <si>
    <t>Toleriane Rouge à lèvres hydratant 05 rose pêche</t>
  </si>
  <si>
    <t>03337875666954</t>
  </si>
  <si>
    <t>03337875666961</t>
  </si>
  <si>
    <t>03337875666978</t>
  </si>
  <si>
    <t>03337875666992</t>
  </si>
  <si>
    <t>05 Rose Pêche</t>
  </si>
  <si>
    <t>Pour les lèvres sensibles et sèches, qui redoutent et évitent de porter du rouge à lèvres, à cause de sa tendance à marquer, voire accentuer les imperfections et provoquer des sensations d'inconfort. Formulation haute tolérance. Efficacité lissante.
Formule enrichie au D-PANTHENOL: Hydrate, nourrit, apaise et répare.</t>
  </si>
  <si>
    <t>#F2BBBA</t>
  </si>
  <si>
    <t>rouge à levres,rouge à lèvres,maquillage peau sensible,levres sensibles,érythème,panthenol</t>
  </si>
  <si>
    <t>MB291101</t>
  </si>
  <si>
    <t>Anthelios Crème Solaire en Lait Hydratant Corps SPF50+ Sans Parfum 200ml Tube Eco-Responsable</t>
  </si>
  <si>
    <t>Crème Solaire Corps en Lait Hydratant Très Haute Protection Indice 50+ Sans Parfum Peaux Sèches</t>
  </si>
  <si>
    <t>3337875736688</t>
  </si>
  <si>
    <t>14,85</t>
  </si>
  <si>
    <t>33</t>
  </si>
  <si>
    <t>1320</t>
  </si>
  <si>
    <t>178</t>
  </si>
  <si>
    <t>7860</t>
  </si>
  <si>
    <t>03337875747073</t>
  </si>
  <si>
    <t>314900</t>
  </si>
  <si>
    <t>1160</t>
  </si>
  <si>
    <t>941</t>
  </si>
  <si>
    <t>03337875747097</t>
  </si>
  <si>
    <t>Tube 200 MLT</t>
  </si>
  <si>
    <t>Lait hydratant solaire. Très haute protection à large spectre contre les UVA et UVB.
La 1ère génération de tube réalisée à partir de carton. Utilise 45% de plastique en moins*.
*comparé à un tube en plastique similaire.</t>
  </si>
  <si>
    <t>Lait hydratant solaire sans parfum. Très haute protection à large spectre contre les UVA et UVB. Aide à prévenir le stress oxydatif généré par les infra-rouges et la pollution. Testé sous contrôle dermatologique sur peau sensible et réactive. Anti-picotement oculaire. Testé sous contrôle ophtalmologique. Convient aux yeux sensibles et porteurs de lentilles de contact. 
Formule et filtres solaires éco-testés, respectueux du milieu marin.
La 1ère génération de tube réalisée à partir de carton. Utilise 45% de plastique en moins*. *comparé à un tube en plastique similaire.</t>
  </si>
  <si>
    <t>Appliquer le produit juste avant l’exposition.
Renouveler généreusement et fréquemment, surtout après avoir nagé, transpiré ou vous être essuyé.</t>
  </si>
  <si>
    <t>884954 7 - INGREDIENTS:  AQUA / WATER • DIISOPROPYL SEBACATE • GLYCERIN • BIS-ETHYLHEXYLOXYPHENOL METHOXYPHENYL TRIAZINE • ALCOHOL DENAT. • PROPANEDIOL • ETHYLHEXYL SALICYLATE • ETHYLHEXYL TRIAZONE • C12-22 ALKYL ACRYLATE/HYDROXYETHYLACRYLATE COPOLYMER • DROMETRIZOLE TRISILOXANE • BUTYL METHOXYDIBENZOYLMETHANE • ALUMINUM STARCH OCTENYLSUCCINATE • SILICA • TOCOPHEROL • ISOPROPYL LAUROYL SARCOSINATE • ACRYLATES COPOLYMER • AMMONIUM ACRYLOYLDIMETHYLTAURATE/VP COPOLYMER • CAPRYLYL GLYCOL • CITRIC ACID • DISODIUM EDTA • SCUTELLARIA BAICALENSIS EXTRACT / SCUTELLARIA BAICALENSIS ROOT EXTRACT • T-BUTYL ALCOHOL • TEREPHTHALYLIDENE DICAMPHOR SULFONIC ACID • TRIETHANOLAMINE • XANTHAN GUM (F.I.L. C210021/1).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</si>
  <si>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Lait hydratant solaire. Très haute protection à large spectre contre les UVA et UVB. Aide à prévenir le stress oxydatif généré par les infra-rouges et la pollution. Testé sous contrôle dermatologique sur peau sensible et réactive.  Anti-picotement oculaire. Testé sous contrôle ophtalmologique. Convient aux yeux sensibles et porteurs de lentilles de contact.</t>
  </si>
  <si>
    <t>creme solaire,protection solaire,creme solaire ocean protect,creme solaire non polluante,creme solaire respectueuse ocean,protection 50,spf 50,tres haute protection,UVA,UVB,meilleure creme solaire,creme solaire coraux,indice protection solaire 50,lait hydratant solaire,creme solaire visage</t>
  </si>
  <si>
    <t>M9029102</t>
  </si>
  <si>
    <t>Kerium DS Shampoing traitant purifiant antipelliculaire 200 ml</t>
  </si>
  <si>
    <t>Shampoing traitant anti-pellicules cuir chevelu sec et sensible</t>
  </si>
  <si>
    <t>724</t>
  </si>
  <si>
    <t>03337875472678</t>
  </si>
  <si>
    <t>6084</t>
  </si>
  <si>
    <t>03337875472685</t>
  </si>
  <si>
    <t>426108</t>
  </si>
  <si>
    <t>03337875719674</t>
  </si>
  <si>
    <t>Shampooing-Crème antipelliculaire pour cuir chevelu sec. Elimine rapidement les pellicules sèches, disséminées sur la chevelure, souvent accompagnées de cheveux ternes. Hydrate les cuirs chevelus secs.</t>
  </si>
  <si>
    <t>Elimination précise et visible des pellicules sèches (pellicules modérées ou ponctuelles). Restaure l'équilibre physiologique du cuir chevelu. Formulé pour les cheveux ou le cuir chevelu sec. Ce shampooing-crème antipelliculaire pour usage fréquent restaure l'équilibre physiologique du cuir chevelu grâce à l'action micro-exfoliante du LHA et grâce au complexe assainissant, qui s'oppose à la reformation des pellicules. Il contient un complexe anti-dessèchement glycérine hydratante - acide aminé.</t>
  </si>
  <si>
    <t>En remplacement du shampooing habituel pour les états pelliculaires modérés ou ponctuels ou en relais des traitements intensifs. Peut s'utiliser tous les jours. 
Masser doucement le cuir chevelu avant de rincer.
En cas de pellicules persistantes, utiliser Kerium DS Shampooing Antipelliculaire Intensif Micro-exfoliant.</t>
  </si>
  <si>
    <t>1024484 H - INGREDIENTS:  AQUA / WATER • SODIUM LAURETH SULFATE • COCAMIDOPROPYL BETAINE • GLYCERIN • SODIUM CHLORIDE • GLYCOL DISTEARATE • ARGININE • CAPRYLOYL GLYCINE • CAPRYLOYL SALICYLIC ACID • CARBOMER • CITRIC ACID • COCAMIDE MIPA • COCO-BETAINE • GLYCERYL LAURATE • HEXYLENE GLYCOL • IODOPROPYNYL BUTYLCARBAMATE • ISOPROPYL ALCOHOL • PEG-4 • PEG-4 DILAURATE • PEG-4 LAURATE • PIROCTONE OLAMINE • POLYQUATERNIUM-10 • SALICYLIC ACID • SODIUM ACETATE • SODIUM BENZOATE • SODIUM COCOAMPHOACETATE • SODIUM HYDROXIDE • PARFUM / FRAGRANCE (F.I.L. C206824/1).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</si>
  <si>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LHA™ exerce une micro-exfoliation fine et intense pour éliminer les pellicules et réguler la desquamation.
Le complexe assainissant purifie le cuir chevelu et s'oppose à la formation des pellicules.
La Glycérine hydratante lutte contre le dessèchement du cuir chevelu.
Efficacité démontrée cliniquement par des dermatologues experts du cuir chevelu.
Les personnes qui l'ont utilisé ont jugé ses qualités cosmétiques excellentes :
- cheveux souples 94%,
- cheveux brillants 94%,
- cheveux nourris 97%.</t>
  </si>
  <si>
    <t>shampoing traitant,shampooing traitant,traitement pellicules,soin anti pelliculaire,cuir chevelu sensible</t>
  </si>
  <si>
    <t>M3042904</t>
  </si>
  <si>
    <t>Anthelios Crème Solaire en Stick Lèvres Visage SPF50+ Avec Parfum 4,7ml</t>
  </si>
  <si>
    <t>Baume lèvres solaire en stick très haute protection SPF50+ avec parfum</t>
  </si>
  <si>
    <t>6,35</t>
  </si>
  <si>
    <t>195</t>
  </si>
  <si>
    <t>9360</t>
  </si>
  <si>
    <t>15</t>
  </si>
  <si>
    <t>19</t>
  </si>
  <si>
    <t>4.7</t>
  </si>
  <si>
    <t>03337870562756</t>
  </si>
  <si>
    <t>3294</t>
  </si>
  <si>
    <t>282</t>
  </si>
  <si>
    <t>372</t>
  </si>
  <si>
    <t>151</t>
  </si>
  <si>
    <t>03337870562732</t>
  </si>
  <si>
    <t>158095</t>
  </si>
  <si>
    <t>744</t>
  </si>
  <si>
    <t>1128</t>
  </si>
  <si>
    <t>912</t>
  </si>
  <si>
    <t>03337870562718</t>
  </si>
  <si>
    <t>Stick 5 MLT</t>
  </si>
  <si>
    <t>LA ROCHE POSAY
Anthelios Stick 
Baume lèvres solaire en stick très haute protection SPF50+
UVA/UVB 
Avec parfum 
Lèvres sensibles</t>
  </si>
  <si>
    <t>Le baume lèvres solaire en stick très haute protection SPF50+ avec parfum Anthelios de La Roche Posay est une très haute protection solaire UVA/UVB large et photostable pour les lèvres sensibles surexposées. La formule du stick lèvres solaire très haute protection  SPF50+ avec parfum Anthelios de La Roche-Posay est minimaliste et testée sous contrôle dermatologique. Résistante à l'eau.</t>
  </si>
  <si>
    <t>Quand appliquer le stick lèvres solaire très haute protection  SPF50+ avec parfum Anthelios de La Roche-Posay ? 
Appliquer le produit juste avant l’exposition. Renouveler fréquemment, surtout après une baignade ou s’être essuyé. Idéal pour la montagne et les sports d'hiver.  
Comment appliquer le  baume lèvres solaire en stick très haute protection SPF50+ avec parfum Anthelios de La Roche Posay ? 
Appliquer le généreusement sur l'intégralité des lèvres.</t>
  </si>
  <si>
    <t>737788 2 - INGREDIENTS:  RICINUS COMMUNIS OIL / CASTOR SEED OIL • ISOPROPYL PALMITATE • POLYETHYLENE • ISOHEXADECANE • ISOPROPYL LAUROYL SARCOSINATE • ETHYLHEXYL SALICYLATE • OZOKERITE • DROMETRIZOLE TRISILOXANE • ETHYLHEXYL TRIAZONE • BUTYL METHOXYDIBENZOYLMETHANE • OCTOCRYLENE • THEOBROMA CACAO BUTTER / COCOA SEED BUTTER • BUTYROSPERMUM PARKII BUTTER / SHEA BUTTER • GLYCINE SOJA OIL / SOYBEAN OIL • TOCOPHEROL • PARFUM / FRAGRANCE (F.I.L. B44792/1).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</si>
  <si>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Baume lèvres protection solaire,stick levres SPF 50+,Stick solaire plage et montagne</t>
  </si>
  <si>
    <t>Tolériane</t>
  </si>
  <si>
    <t>MB128802</t>
  </si>
  <si>
    <t>Toleriane Mascara Multi-dimensions noir</t>
  </si>
  <si>
    <t>Mascara Noir Tout-en-un Yeux Sensibles</t>
  </si>
  <si>
    <t>15,75</t>
  </si>
  <si>
    <t>11700</t>
  </si>
  <si>
    <t>7.4</t>
  </si>
  <si>
    <t>21</t>
  </si>
  <si>
    <t>03337875650007</t>
  </si>
  <si>
    <t>3715</t>
  </si>
  <si>
    <t>226</t>
  </si>
  <si>
    <t>337</t>
  </si>
  <si>
    <t>146</t>
  </si>
  <si>
    <t>03337875650014</t>
  </si>
  <si>
    <t>289770</t>
  </si>
  <si>
    <t>888</t>
  </si>
  <si>
    <t>03337875650038</t>
  </si>
  <si>
    <t>Noir</t>
  </si>
  <si>
    <t>Mascara amplitude, définition et protection</t>
  </si>
  <si>
    <t>Le Mascara Multi-dimensions Toleriane, 100% allergy-tested, possède une formule enrichie en sérum revitalisant qui s'allie à une brosse souple haute précision pour un maquillage multi-dimensions. Chaque cil est gainé, discipliné, renforcé pour déployer une amplitude maximale et mieux protéger les yeux des inconforts et des agressions extérieures. *Soumis à des tests d'allergies</t>
  </si>
  <si>
    <t>Placer la brosse à la racine des cils et, au fur et à mesure du geste maquillage, effectuer un léger mouvement de rotation du poignet, comme lors d'un brushing, pour coiffer la frange avec les poils longs, qui séparent les cils et étirent la formule jusqu'aux pointes, sans "paquets" ni surcharge.</t>
  </si>
  <si>
    <t>G787754 1 - INGREDIENTS:  AQUA / WATER • PARAFFIN • COPERNICIA CERIFERA CERA / CARNAUBA WAX • STEARETH-20 • CERA ALBA / BEESWAX • ACACIA SENEGAL GUM • ALCOHOL DENAT. • STEARETH-2 • POTASSIUM CETYL PHOSPHATE • CETYL ALCOHOL • TOCOPHEROL • HYDROXYETHYLCELLULOSE • MADECASSOSIDE • SODIUM POLYMETHACRYLATE • SODIUM DEHYDROACETATE • SODIUM HYALURONATE • SODIUM CHLORIDE • SODIUM BICARBONATE • SODIUM ACETATE • PHENETHYL ALCOHOL • STEARYL ALCOHOL • PHENOXYETHANOL • ARGININE • POLYSORBATE 21 • POLOXAMER 188 • POLYQUATERNIUM-10 • SIMETHICONE • PENTYLENE GLYCOL • PANTHENOL • 2-OLEAMIDO-1,3-OCTADECANEDIOL • ISOPROPYL ALCOHOL • CAPRYLYL GLYCOL • MYRISTYL ALCOHOL • MORINGA PTERYGOSPERMA SEED EXTRACT • DISODIUM EDTA • DISODIUM PHOSPHATE • CITRIC ACID • POTASSIUM PHOSPHATE • POTASSIUM CHLORIDE • BHT • GLYCERIN ● [+/- MAY CONTAIN: CI 77491, CI 77492, CI 77499 / IRON OXIDES]. (F.I.L. B183109/1).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</si>
  <si>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Renforce, définit et protège les cils.</t>
  </si>
  <si>
    <t>3337872412424</t>
  </si>
  <si>
    <t>3433422403048</t>
  </si>
  <si>
    <t>3337875632652</t>
  </si>
  <si>
    <t>3337875632690</t>
  </si>
  <si>
    <t>#000000</t>
  </si>
  <si>
    <t>mascara noir,mascara pour yeux sensibles,mascara volume</t>
  </si>
  <si>
    <t>MB359100</t>
  </si>
  <si>
    <t>Anthelios Age Correct Soin Solaire Quotidien Photocorrection SPF50 50ml</t>
  </si>
  <si>
    <t>Crème solaire visage anti-rides anti-tâches quotidienne très haute protection Photocorrection SPF50</t>
  </si>
  <si>
    <t>3337875761031</t>
  </si>
  <si>
    <t>20,50</t>
  </si>
  <si>
    <t>2400</t>
  </si>
  <si>
    <t>91</t>
  </si>
  <si>
    <t>274</t>
  </si>
  <si>
    <t>117</t>
  </si>
  <si>
    <t>03337875763332</t>
  </si>
  <si>
    <t>6080</t>
  </si>
  <si>
    <t>03337875763349</t>
  </si>
  <si>
    <t>243700</t>
  </si>
  <si>
    <t>03337875763363</t>
  </si>
  <si>
    <t>LA ROCHE POSAY 
Anthelios Age Correct 
Crème solaire visage anti-rides, anti-tâches, anti-âge 
Soin quotidien photocorrecteur.
Très haute protection UVA / UVB 
SPF 50
Hydratation 24 heures. 
Non gras. Fini velouté.</t>
  </si>
  <si>
    <t>La crème solaire visage quotidienne très haute protection SPF50 Anthelios Age Correct est un soin quotidien photocorrecteur qui réduit les rides et corrige les tâches. 
La nouvelle génération de soins solaires qui aide à protéger et corriger les signes de l'âge induits par l'exposition quotidienne aux UV. 
Technologie exclusive CELLOX-B3 TECH : Mexoryl XL + Vitamines B3 et E + Eau Thermale de La Roche-Posay. 
- Haute Protection UVA/UVB. 
- Anti-Pollution : limite l'adhérence des particules de pollution sur la peau. 
- Anti-oxydation : prévient du stress oxydatif induit par la pollution et les infra-rouges. 
L'efficacité anti-âge de la crème solaire visage anti-rides anti-tâches quotidienne très haute protection SPF50 Anthelios Age Correct de La Roche-Posay est due aux actifs correcteurs dermatologiques : Acide Hyaluronique Fragmenté + Phe-Résorcinol + Niacinamide. 
En 4 semaines : 
-15% de rides et ridules, 
-26% de visibilité des taches, 
+15% d'élasticité de la peau. 
Hydratation 24 heures. Non gras. Fini velouté. 
La crème solaire visage anti-rides anti-tâches quotidienne très haute protection Photocorrection SPF50 Anthelios Age Correct de La Roche-Posay est testée sous contrôle dermatologique et ophtalmologique. Non comédogène. Tests d'allergie.</t>
  </si>
  <si>
    <t>Quand appliquer la crème solaire visage anti-rides anti-tâches quotidienne très haute protection Photocorrection SPF50 Anthelios Age Correct de La Roche-Posay ? Appliquer uniformément sur tout le visage chaque matin, comme dernière étape de votre routine de soin et avant le maquillage.
Comment appliquer la crème solaire visage anti-rides anti-tâches quotidienne très haute protection Photocorrection SPF50 Anthelios Age Correct de La Roche-Posay ?
Appliquer sur tout le visage, du haut du front jusqu'au bas du menton. Ne pas appliquer sur les yeux. Etaler jusqu'à ce qu'il n'y ait plus de traces blanches.</t>
  </si>
  <si>
    <t>885552 2 - INGREDIENTS:  AQUA / WATER / EAU • C12-15 ALKYL BENZOATE • GLYCERIN • OCTOCRYLENE • NIACINAMIDE • BUTYL METHOXYDIBENZOYLMETHANE • DIMETHICONE • ETHYLHEXYL TRIAZONE • SILICA • ALUMINUM STARCH OCTENYLSUCCINATE • VINYL DIMETHICONE/METHICONE SILSESQUIOXANE CROSSPOLYMER • TEREPHTHALYLIDENE DICAMPHOR SULFONIC ACID • POTASSIUM CETYL PHOSPHATE • DROMETRIZOLE TRISILOXANE • PEG-100 STEARATE • STEARYL ALCOHOL • GLYCERYL STEARATE • AMMONIUM POLYACRYLOYLDIMETHYL TAURATE • BENZYL ALCOHOL • BENZYL BENZOATE • CAPRYLOYL SALICYLIC ACID • CAPRYLYL GLYCOL • HYDROLYZED HYALURONIC ACID • PHENOXYETHANOL • PHENYLETHYL RESORCINOL • POLOXAMER 338 • TOCOPHEROL • TRIETHANOLAMINE • TRISODIUM ETHYLENEDIAMINE DISUCCINATE • XANTHAN GUM • PARFUM / FRAGRANCE (F.I.L. C259210/1).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</si>
  <si>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quotidien photocorrecteur.
Réduit les rides, corrige les taches.
La nouvelle génération de soins solaires qui aide à protéger et corriger les signes de l'âge induits par l'exposition quotidienne aux UV.
Technologie exclusive CELLOX-B3 TECH : Mexoryl XL + Vitamines B3 et E + Eau Thermale de La Roche-Posay.
- Haute Protection UVA/UVB.
- Anti-Pollution : limite l'adhérence des particules de pollution sur la peau.
- Anti-oxydation : prévient du stress oxydatif induit par la pollution et les infra-rouges.
Efficacité anti-âge grâce aux actifs correcteurs dermatologiques : Acide Hyaluronique Fragmenté + Phe-Résorcinol + Niacinamide.
En 4 semaines :
-15% de rides et ridules,
-26% de visibilité des taches,
+15% d'élasticité de la peau.
Hydratation 24 heures. Non gras. Fini velouté.
Testé sous contrôle dermatologique et ophtalmologique. Non comédogène. Tests d'allergie.</t>
  </si>
  <si>
    <t>creme solaire spf ,creme visage,creme anti-rides,creme solaire écran total,creme de jour,creme spf 50 visage,creme anti-age,creme très haute protection anti-taches,soin de visage spf,anti taches visage,creme uv visage,creme uv 50</t>
  </si>
  <si>
    <t>M6075822</t>
  </si>
  <si>
    <t>Toleriane Fond de teint mousse 05 hâlé 30ml</t>
  </si>
  <si>
    <t>Fond de teint matifiant pour peau mixte et grasse</t>
  </si>
  <si>
    <t>3337872413834</t>
  </si>
  <si>
    <t>03337875631327</t>
  </si>
  <si>
    <t>5483</t>
  </si>
  <si>
    <t>03337875631334</t>
  </si>
  <si>
    <t>219800</t>
  </si>
  <si>
    <t>03337875631358</t>
  </si>
  <si>
    <t>Unifie et matifie le teint. Fini naturel et velouté. Légèreté longue durée.</t>
  </si>
  <si>
    <t>La Mousse Matifiante Toleriane 100% allergy-tested* contrôle visiblement et tout au long de la journée la qualité et la tenue du maquillage. Efficacité optimale par temps chaud et humide. Résiste à la transpiration. Testé sur peau sensible à intolérante. Spécialement formulé pour les peaux mixtes à grasses. SPF 20. *Soumis à des test d'allergies.</t>
  </si>
  <si>
    <t>Prélever une noisette de mousse ultra-légère, appliquer 5 touches (front, pommettes, menton, nez) et étirer la texture de l'intérieur du visage vers l'extérieur pour qu'elle vienne se fondre avec la peau.</t>
  </si>
  <si>
    <t>G789963 2 - INGREDIENTS:  DIMETHICONE • UNDECANE • DIMETHICONE CROSSPOLYMER • TRIDECANE • TOCOPHERYL ACETATE • TOCOPHEROL • SILICA SILYLATE • HELIANTHUS ANNUUS SEED OIL / SUNFLOWER SEED OIL • PERLITE • DISODIUM STEAROYL GLUTAMATE • ALUMINUM HYDROXIDE ● [+/- MAY CONTAIN: CI 77891 / TITANIUM DIOXIDE • CI 77491, CI 77492, CI 77499 / IRON OXIDES]. (F.I.L. B228238/2).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</si>
  <si>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 Mousse matifiante Toleriane, 100% allergy-tested*, unifie et matifie le teint. Fini naturel et velouté. Légèreté longue durée. *Soumis à des tests d'allergies</t>
  </si>
  <si>
    <t>3337872412516</t>
  </si>
  <si>
    <t>3337872410956</t>
  </si>
  <si>
    <t>3337872412066</t>
  </si>
  <si>
    <t>#CC9574</t>
  </si>
  <si>
    <t>fond de teint,fond de teint mousse,fond de teint haute couvrance,fond de teint peau sensible,meilleur fond de teint peau grasse,fond de teint rosacée,fond de teint mat,maquillage,acne</t>
  </si>
  <si>
    <t>M6075522</t>
  </si>
  <si>
    <t>Toleriane Fond de teint mousse 02 beige clair 30ml</t>
  </si>
  <si>
    <t>3337872413803</t>
  </si>
  <si>
    <t>03337875631204</t>
  </si>
  <si>
    <t>03337875631211</t>
  </si>
  <si>
    <t>03337875631235</t>
  </si>
  <si>
    <t>3337872410949</t>
  </si>
  <si>
    <t>3337872412059</t>
  </si>
  <si>
    <t>#F4CDB0</t>
  </si>
  <si>
    <t>M6075422</t>
  </si>
  <si>
    <t>Toleriane Fond de teint mousse 01 ivoire 30ml</t>
  </si>
  <si>
    <t>Fond de teint matifiant peau sensible et grasse</t>
  </si>
  <si>
    <t>3337872413797</t>
  </si>
  <si>
    <t>03337875631167</t>
  </si>
  <si>
    <t>03337875631174</t>
  </si>
  <si>
    <t>03337875631198</t>
  </si>
  <si>
    <t>3337872412042</t>
  </si>
  <si>
    <t>#F5D4BA</t>
  </si>
  <si>
    <t>fond de teint,maquillage,font de teint mousse,fond de teint haute couvrance,fond de teint peau sensible,meilleur fond de teint peau grasse,fond de teint rosacée,fond de teint mat,acne</t>
  </si>
  <si>
    <t>M6075622</t>
  </si>
  <si>
    <t>Toleriane Fond de teint mousse 03 sable 30ml</t>
  </si>
  <si>
    <t>3337872413810</t>
  </si>
  <si>
    <t>03337875631242</t>
  </si>
  <si>
    <t>03337875631259</t>
  </si>
  <si>
    <t>03337875631273</t>
  </si>
  <si>
    <t>3337872413698</t>
  </si>
  <si>
    <t>#E9BB90</t>
  </si>
  <si>
    <t>M6075722</t>
  </si>
  <si>
    <t>Toleriane Fond de teint mousse 04 beige doré 30 ml</t>
  </si>
  <si>
    <t>Fond de teint matifiant pour peau mixtes à grasses</t>
  </si>
  <si>
    <t>3337872413827</t>
  </si>
  <si>
    <t>03337875631280</t>
  </si>
  <si>
    <t>03337875631297</t>
  </si>
  <si>
    <t>03337875631310</t>
  </si>
  <si>
    <t>#DBAA91</t>
  </si>
  <si>
    <t>fond de teint,font de teint mousse,fond de teint haute couvrance,fond de teint peau sensible,meilleur fond de teint peau grasse,fond de teint rosacée,fond de teint mat,maquillage,acne</t>
  </si>
  <si>
    <t>VFR06884</t>
  </si>
  <si>
    <t>Hyalu B5 Coffret Soin + mini Serum 10ml offert</t>
  </si>
  <si>
    <t>Coffret Soin 40ml + mini Serum 10ml offert</t>
  </si>
  <si>
    <t>3433425275284</t>
  </si>
  <si>
    <t>21,00</t>
  </si>
  <si>
    <t>113</t>
  </si>
  <si>
    <t>75</t>
  </si>
  <si>
    <t>4240</t>
  </si>
  <si>
    <t>03433425315317</t>
  </si>
  <si>
    <t>169600</t>
  </si>
  <si>
    <t>03433425315331</t>
  </si>
  <si>
    <t>Tube 1 PCE</t>
  </si>
  <si>
    <t>LA ROCHE-POSAY
Hyalu B5
Soin anti rides réparateur repulpant
A l'acide hyaluronique et à la vitamine B5
Avec de l'eau thermale de La Roche-Posay
Repulpe, répare et hydrate
Tous types de peaux
40ml</t>
  </si>
  <si>
    <t>Ce coffret contient :
• Hyalu B5 Soin, 40ml
• Hyalu B5 Sérum en format voyage, 10ml
INNOVATION DERMATOLOGIQUE
La nouvelle correction anti-rides pour repulper la peau.
Une formule unique hydratante et repulpante, alliant deux types d'acides hyaluroniques purs et de la vitamine B5, il repulpe et répare en réactivant l'hydratation de la barrière cutanée.
Pour une routine complète, appliquez Hyalu B5 Sérum avant Hyalu B5 Soin.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</si>
  <si>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Appliquer matin et soir sur le visage, le cou et décolleté. Développé pour les personnes intolérantes au nickel.</t>
  </si>
  <si>
    <t>AQUA / WATER • GLYCERIN • ALCOHOL DENAT. • PROPYLENE GLYCOL • PANTHENOL • PENTYLENE GLYCOL • DIMETHICONE • PEG-6 CAPRYLIC/CAPRIC GLYCERIDES • PPG-6-DECYLTETRADECETH-30 • GLYCERYL ISOSTEARATE • MADECASSOSIDE • SODIUM HYALURONATE • AMMONIUM POLYACRYLOYLDIMETHYL TAURATE • DISODIUM EDTA • HYDROLYZED HYALURONIC ACID • CAPRYLYL GLYCOL • CITRIC ACID • XANTHAN GUM • BUTYLENE GLYCOL • TOCOPHEROL • PHENOXYETHANOL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</si>
  <si>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Intensément hydratée, la peau est comme régénérée et plus rebondie.
Les rides paraissent lissées et réduites.
Sérum: Immédiatement, la peau paraît plus rebondi et plus souple.
Le teint est frais et éclatant.
Les rides et ridules sont visiblement réduites, la peau apparaît repulpée, comme régénérée.</t>
  </si>
  <si>
    <t>3337872411083</t>
  </si>
  <si>
    <t>3337872412264</t>
  </si>
  <si>
    <t>Anti-rides,Crème anti-rides,Acide hyaluronique,Crème acide hyaluronique,Soin acide hyaluronique,Acide hyaluronique anti-rides,Anti-rides la roche-posay,Soin anti-rides</t>
  </si>
  <si>
    <t>VFR07964</t>
  </si>
  <si>
    <t>Hyalu B5 Coffret crème anti ride acide hyaluronique + mini Serum 10ml offert</t>
  </si>
  <si>
    <t>Coffret crème anti ride acide hyaluronique 40ml + mini Serum 10ml offert</t>
  </si>
  <si>
    <t>3433425353739</t>
  </si>
  <si>
    <t>1920</t>
  </si>
  <si>
    <t>158</t>
  </si>
  <si>
    <t>03433425361895</t>
  </si>
  <si>
    <t>1750</t>
  </si>
  <si>
    <t>180</t>
  </si>
  <si>
    <t>03433425353746</t>
  </si>
  <si>
    <t>165000</t>
  </si>
  <si>
    <t>1050</t>
  </si>
  <si>
    <t>03433425353760</t>
  </si>
  <si>
    <t>Ce coffret Hyalu B5 contient : 
• Hyalu B5 Soin, 40ml
• Hyalu B5 Sérum en format voyage, 10ml 
La correction anti-rides dermatologique pour réparer* et repulper la peau. (*réparation de la barrière cutanée)
Hyalu B5 crème anti rides acide hyaluronique
Une formule unique hydratante et repulpante, alliant deux types d'acide hyaluronique pur et de la vitamine B5, il repulpe et répare en réactivant l'hydratation de la barrière cutanée. Testé sur peaux sensibles.
Hyalu B5 Sérum
Une formule régénérante unique, alliant deux types d’acides hyaluroniques purs, vitamine B5 et madécassoside, pour repulper, réparer la barrière cutanée et favoriser la régénération de la peau. Texture gel frais hydratant repulpant. Testé sur peaux sensibles.
Pour une routine complète, appliquez Hyalu B5 Sérum avant Hyalu B5 Soin.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
Ce coffret cadeau femme peut convenir parfaitement pour la fête des mères</t>
  </si>
  <si>
    <t>Quand utiliser la crème anti-rides réparatrice et repulpante Hyalu B5 de La Roche Posay ? Appliquer matin et soir. Comment appliquer la crème anti-rides à l'acide hyaluronique Hyalu B5 de La Roche Posay ? Appliquer sur le visage, cou et décolleté,  après les avoir nettoyé et séché.
Nickel controlled*.
*Conçu pour les personnes intolérantes au nickel.</t>
  </si>
  <si>
    <t>609907 06 - INGREDIENTS:  AQUA • GLYCERIN • DIMETHICONE • HYDROGENATED POLYISOBUTENE • PROPYLENE GLYCOL • HYDROXYPROPYL TETRAHYDROPYRANTRIOL • ALCOHOL DENAT. • PROPANEDIOL • PANTHENOL • SYNTHETIC WAX • NYLON-12 • PEG-10 DIMETHICONE • DIMETHICONE/PEG-10/15 CROSSPOLYMER • HYDROXYETHYLPIPERAZINE ETHANE SULFONIC ACID • TOCOPHEROL • SODIUM POLYACRYLATE • SODIUM HYALURONATE • HYDROLYZED HYALURONIC ACID • SODIUM CITRATE • PHENOXYETHANOL • ADENOSINE • CHLORPHENESIN • PROPYLENE CARBONATE • DIPROPYLENE GLYCOL • DISTEARDIMONIUM HECTORITE • DISODIUM EDTA • PARFUM (F.I.L. C213954/1).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</si>
  <si>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 Une formule unique hydratante et repulpante, alliant deux types d'acide hyaluronique pur et de la vitamine B5, il repulpe et répare en réactivant l'hydratation de la barrière cutanée.
Sérum - Une formule régénérante unique, alliant deux types d’acide hyaluronique pur, vitamine B5 et madécassoside, pour repulper, réparer la barrière cutanée et favoriser la régénération de la peau.</t>
  </si>
  <si>
    <t>3337875613668</t>
  </si>
  <si>
    <t>3337872414176</t>
  </si>
  <si>
    <t>crème anti-âge,crème acide hyaluronique,crème hydratante,coffret anti-âge,soin anti-âge,soin visage,soin acide hyaluronique,vitamine b5</t>
  </si>
  <si>
    <t>MB048801</t>
  </si>
  <si>
    <t>Hyalu B5 Soin anti-rides à l’acide hyaluronique 40ml</t>
  </si>
  <si>
    <t>Soin anti-rides à l'acide hyaluronique réparateur repulpant</t>
  </si>
  <si>
    <t>3240</t>
  </si>
  <si>
    <t>56</t>
  </si>
  <si>
    <t>102</t>
  </si>
  <si>
    <t>03337875596770</t>
  </si>
  <si>
    <t>5163</t>
  </si>
  <si>
    <t>03337875711944</t>
  </si>
  <si>
    <t>207020</t>
  </si>
  <si>
    <t>03337875711968</t>
  </si>
  <si>
    <t>INNOVATION DERMATOLOGIQUE
La nouvelle correction anti-rides Hyalu B5 de La Roche Posay pour repulper la peau.
La formule unique hydratante et repulpante  de la crème anti-rides Hyalu B5 de La Roche Posay, allient deux types d'acides hyaluroniques purs et de la vitamine B5. Elle repulpe et répare en réactivant l'hydratation de la barrière cutanée.
Pour une routine complète, appliquez Hyalu B5 Sérum avant Hyalu B5 Soin.
Les ingrédients de la  crème anti-rides Hyalu B5 de La Roche Posay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</si>
  <si>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Crème anti-rides,Crème à l'acide hyaluronique,Crème anti-rides acide hyaluronique</t>
  </si>
  <si>
    <t>M3244120</t>
  </si>
  <si>
    <t>Cicaplast Baume B5 réparateur apaisant 40ml</t>
  </si>
  <si>
    <t>Baume réparateur apaisant pour les irritations cutanées de l'adulte, l'enfant et le nourrisson</t>
  </si>
  <si>
    <t>6,65</t>
  </si>
  <si>
    <t>90</t>
  </si>
  <si>
    <t>2970</t>
  </si>
  <si>
    <t>59</t>
  </si>
  <si>
    <t>122</t>
  </si>
  <si>
    <t>03337875632331</t>
  </si>
  <si>
    <t>5755</t>
  </si>
  <si>
    <t>262</t>
  </si>
  <si>
    <t>03337875632348</t>
  </si>
  <si>
    <t>190415</t>
  </si>
  <si>
    <t>971</t>
  </si>
  <si>
    <t>1108</t>
  </si>
  <si>
    <t>937</t>
  </si>
  <si>
    <t>03337875632362</t>
  </si>
  <si>
    <t>La ROCHE-POSAY 
Cicaplast Baume B5 
Ce baume répare et soulage intensément toutes les peaux fragilisées et sensibles suite à des atteintes épidermiques. 
Pour toutes les situations (rougeurs et échauffements superficiels, rougeurs du siège, irritations péri-orales, sécheresse intense, gerçures, dartres, irritations post-épilation, irritations post-laser superficiel…)
Pour toute la famille : nourrissons, enfants et adultes. 
40ml</t>
  </si>
  <si>
    <t>Le baume réparateur apaisant Cicaplast Baume B5 de La Roche-Posay convient aux peaux irritées, agressées et asséchées du nourrisson, de l’enfant et de l’adulte (rougeurs et échauffements superficiels, rougeurs du siège, irritations péri-orales, sécheresse intense, gerçures, dartres, irritations post-épilation, irritations post-laser superficiel…).
Le baume réparateur apaisant Cicaplast Baume B5 de La Roche-Posay permet une réparation épidermique de qualité en cas d’irritations cutanées grâce à son action complète :
-	Apaisante : le Panthénol concentré à 5%, soulage intensément et réduit les sensations d’inconfort des zones irritées et sèches
-	Réparatrice : le madécassoside favorise la réparation de l’épiderme pour résorber l’irritation
-	Agents antibactériens : l'association cuivre-zinc-manganèse assainit l’épiderme.
Sa texture baume ultra-confort associée au beurre de karité et de la glycérine nourrit et protège la peau et offre un confort optimal. Non gras, non collant et sans traces blanches.
Le baume réparateur apaisant Cicaplast Baume B5 de La Roche-Posay existe aussi en en formats : 15ml et 100ml et avec une protection UV SPF50 (Cicaplast Baume B5 SPF50 40ml).</t>
  </si>
  <si>
    <t>Quand appliquer le baume réparateur apaisant pour nourrissons, enfants et adultes Cicaplast Baume B5 de La Roche Posay ? 
Deux fois par jour, matin et soir sur une peau propre et sèche. 
Massez délicatement – vous pouvez également l’appliquer en couche épaisse. 
Où appliquer le baume réparateur apaisant Cicaplast Baume B5 de La Roche Posay ? 
Il est possible de l’appliquer sur tout le corps, le visage et les lèvres. 
Cette crème apaisante convient à toute la famille : adultes, enfants et nourrissons. 
Des références spécifiques pour les lèvres et les mains existent également. 
Eviter le contour des yeux.</t>
  </si>
  <si>
    <t>609675 30 - INGREDIENTS:  AQUA / WATER • HYDROGENATED POLYISOBUTENE • DIMETHICONE • GLYCERIN • BUTYROSPERMUM PARKII BUTTER / SHEA BUTTER • PANTHENOL • PROPANEDIOL • BUTYLENE GLYCOL • ALUMINUM STARCH OCTENYLSUCCINATE • CETYL PEG/PPG-10/1 DIMETHICONE • TRIHYDROXYSTEARIN • ZINC GLUCONATE • MADECASSOSIDE • MANGANESE GLUCONATE • SILICA • ALUMINUM HYDROXIDE • MAGNESIUM SULFATE • DISODIUM EDTA • COPPER GLUCONATE • CAPRYLOYL GLYCINE • CITRIC ACID • ACETYLATED GLYCOL STEARATE • POLYGLYCERYL-4 ISOSTEARATE • TOCOPHEROL • PENTAERYTHRITYL TETRA-DI-T-BUTYL HYDROXYHYDROCINNAMATE • CI 77891 / TITANIUM DIOXIDE (F.I.L. B179256/1).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</si>
  <si>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Testé sous contrôle dermatologique et pédiatrique.
- Peau apaisée et soulagée pour 88% des patients
- Pénètre rapidement et ne laisse pas la peau collante pour 96% des patients
- Confortable toute la journée pour 98% des patients 
Protocole : 51 adultes (18-68 ans) présentant des zones sèches. Application sur corps, visage et lèvres, au moins 2 fois par jour pendant 4 semaines. Auto-évaluations à T4 semaines.</t>
  </si>
  <si>
    <t>3337875548519</t>
  </si>
  <si>
    <t>3433422406728</t>
  </si>
  <si>
    <t>3337875586269</t>
  </si>
  <si>
    <t>3337875517300</t>
  </si>
  <si>
    <t>3337872413018</t>
  </si>
  <si>
    <t>Crème réparatrice
,creme reparatrice,creme apaisante,creme ,baume réparateur,creme sans parfum,creme apres epilation,creme peaux fragiles,panthenol</t>
  </si>
  <si>
    <t>M3294621</t>
  </si>
  <si>
    <t>Cicaplast Baume B5 réparateur apaisant 100ml</t>
  </si>
  <si>
    <t>Baume réparateur apaisant pour les irritations cutanées de l'adulte, l'enfant et du nourrisson</t>
  </si>
  <si>
    <t>10,60</t>
  </si>
  <si>
    <t>2040</t>
  </si>
  <si>
    <t>384</t>
  </si>
  <si>
    <t>128</t>
  </si>
  <si>
    <t>03337875635899</t>
  </si>
  <si>
    <t>3311</t>
  </si>
  <si>
    <t>232</t>
  </si>
  <si>
    <t>287</t>
  </si>
  <si>
    <t>03337875671811</t>
  </si>
  <si>
    <t>281935</t>
  </si>
  <si>
    <t>983</t>
  </si>
  <si>
    <t>891</t>
  </si>
  <si>
    <t>03337875671835</t>
  </si>
  <si>
    <t>La ROCHE-POSAY 
Cicaplast Baume B5 
Ce baume répare et soulage intensément toutes les peaux fragilisées et sensibles suite à des atteintes épidermiques. 
Pour toutes les situations (rougeurs et échauffements superficiels, rougeurs du siège, irritations péri-orales, sécheresse intense, gerçures, dartres, irritations post-épilation, irritations post-laser superficiel…)
Pour toute la famille : nourrissons, enfants et adultes. 
100ml</t>
  </si>
  <si>
    <t>Le baume réparateur apaisant Cicaplast Baume B5 de La Roche-Posay convient aux peaux irritées, agressées et asséchées du nourrisson, de l’enfant et de l’adulte (rougeurs et échauffements superficiels, rougeurs du siège, irritations péri-orales, sécheresse intense, gerçures, dartres, irritations post-épilation, irritations post-laser superficiel…).
Le baume réparateur apaisant Cicaplast Baume B5 de La Roche-Posay permet une réparation épidermique de qualité en cas d’irritations cutanées grâce à son action complète :
-	Apaisante : le Panthénol concentré à 5%, soulage intensément et réduit les sensations d’inconfort des zones irritées et sèches
-	Réparatrice : le madécassoside favorise la réparation de l’épiderme pour résorber l’irritation
-	Agents antibactériens : l'association cuivre-zinc-manganèse assainit l’épiderme.
Sa texture baume ultra-confort associée au beurre de karité et de la glycérine nourrit et protège la peau et offre un confort optimal. Non gras, non collant et sans traces blanches.
Le baume réparateur apaisant Cicaplast Baume B5 de La Roche-Posay existe aussi en en formats : 15ml et 40ml et avec une protection UV SPF50 (Cicaplast Baume B5 SPF50 40ml).</t>
  </si>
  <si>
    <t>3338875548519</t>
  </si>
  <si>
    <t>3337872418730</t>
  </si>
  <si>
    <t>Crème réparatrice,Crème apaisante,Pour toute la famille,baume réparateur,panthenol,creme peaux fragiles,creme nourisson,creme apres epilation,creme sans parfum</t>
  </si>
  <si>
    <t>M9440120</t>
  </si>
  <si>
    <t>Cicaplast Baume B5 réparateur apaisant 15ml</t>
  </si>
  <si>
    <t>4,10</t>
  </si>
  <si>
    <t>03337875632577</t>
  </si>
  <si>
    <t>03337875632584</t>
  </si>
  <si>
    <t>03337875632607</t>
  </si>
  <si>
    <t>La ROCHE-POSAY 
Cicaplast Baume B5 
Ce baume répare et soulage intensément toutes les peaux fragilisées et sensibles suite à des atteintes épidermiques. 
Pour toutes les situations (rougeurs et échauffements superficiels, rougeurs du siège, irritations péri-orales, sécheresse intense, gerçures, dartres, irritations post-épilation, irritations post-laser superficiel…)
Pour toute la famille : nourrissons, enfants et adultes. 
15ml</t>
  </si>
  <si>
    <t>Le baume réparateur apaisant Cicaplast Baume B5 de La Roche-Posay convient aux peaux irritées, agressées et asséchées du nourrisson, de l’enfant et de l’adulte (rougeurs et échauffements superficiels, rougeurs du siège, irritations péri-orales, sécheresse intense, gerçures, dartres, irritations post-épilation, irritations post-laser superficiel…).
Le baume réparateur apaisant Cicaplast Baume B5 de La Roche-Posay permet une réparation épidermique de qualité en cas d’irritations cutanées grâce à son action complète :
-	Apaisante : le Panthénol concentré à 5%, soulage intensément et réduit les sensations d’inconfort des zones irritées et sèches
-	Réparatrice : le madécassoside favorise la réparation de l’épiderme pour résorber l’irritation
-	Agents antibactériens : l'association cuivre-zinc-manganèse assainit l’épiderme.
Sa texture baume ultra-confort associée au beurre de karité et de la glycérine nourrit et protège la peau et offre un confort optimal. Non gras, non collant et sans traces blanches.
Le baume réparateur apaisant Cicaplast Baume B5 de La Roche-Posay existe aussi en en formats : 40ml et 100ml et avec une protection UV SPF50 (Cicaplast Baume B5 SPF50 40ml).</t>
  </si>
  <si>
    <t>creme repatrice,creme apaisante,baume reparateur,baume apaisant,creme sans parfum,panthenol,creme nourisson,creme post epilation</t>
  </si>
  <si>
    <t>M2937802</t>
  </si>
  <si>
    <t>Hydraphase Intense Crème riche UV réhydratante comblante 24H 50 ml</t>
  </si>
  <si>
    <t>Crème de jour hydratante à l'acide hyaluronique Peau Sensible, Sèche à très Sèche</t>
  </si>
  <si>
    <t>3337872412622</t>
  </si>
  <si>
    <t>15,40</t>
  </si>
  <si>
    <t>3120</t>
  </si>
  <si>
    <t>38</t>
  </si>
  <si>
    <t>147</t>
  </si>
  <si>
    <t>273</t>
  </si>
  <si>
    <t>111</t>
  </si>
  <si>
    <t>03337870549108</t>
  </si>
  <si>
    <t>7698</t>
  </si>
  <si>
    <t>03337870549085</t>
  </si>
  <si>
    <t>308420</t>
  </si>
  <si>
    <t>03337870549061</t>
  </si>
  <si>
    <t>Formule renforcée en Acide Hyaluronique Fragmenté pour une hydratation intense et longue durée.</t>
  </si>
  <si>
    <t>Cette crème visage pour les peaux déshydratées normales à sèches, combine l'Acide Hyaluronique, puissant actif hydratant, à l'Eau Thermale de La Roche-Posay à haute concentration, pour combler la peau d'hydratation durant 24 heures. Associés à des filtres anti-UVA/UVB, ils apportent une protection quotidienne à la peau:
- La peau est infusée en eau.
- La barrière cutanée est renforcée et retient durablement l'eau dans la peau.
- La peau est protégée du vieillissement UV-induit.
La peau est intensément réhydratée et protégée. Repulpée, visiblement lissée et plus lumineuse.
Texture crème riche et onctueuse.</t>
  </si>
  <si>
    <t>Appliquer quotidiennement le matin sur le visage et le cou bien nettoyés. Adapté aux peaux sensibles.</t>
  </si>
  <si>
    <t>609671 11 - INGREDIENTS:  AQUA / WATER • OCTOCRYLENE • ISOPROPYL LAUROYL SARCOSINATE • GLYCERIN • ETHYLHEXYL SALICYLATE • HOMOSALATE • DIMETHICONE • C30-45 ALKYL DIMETHICONE • BUTYL METHOXYDIBENZOYLMETHANE • ALUMINUM STARCH OCTENYLSUCCINATE • SUCROSE TRISTEARATE • CERA ALBA / BEESWAX • POLYMETHYLSILSESQUIOXANE • POLYSORBATE 61 • PEG-12 DIMETHICONE • CARBOMER • TRIETHANOLAMINE • DIMETHICONOL • SODIUM HYALURONATE • SODIUM STEAROYL GLUTAMATE • DISODIUM EDTA • HYDROLYZED HYALURONIC ACID • CAPRYLYL GLYCOL • XANTHAN GUM • SODIUM BENZOATE • PHENOXYETHANOL • PARFUM / FRAGRANCE (F.I.L. B43606/1).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</si>
  <si>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3337872410772</t>
  </si>
  <si>
    <t>3433422405301</t>
  </si>
  <si>
    <t>creme hydratante acide hyaluronique,soin hydratant pour le visage,soin peau seche,soin quotidien protection solaire</t>
  </si>
  <si>
    <t>MB128602</t>
  </si>
  <si>
    <t>Toleriane Mascara Volume brun</t>
  </si>
  <si>
    <t>Mascara Brun Marron Volumisant Yeux Sensibles</t>
  </si>
  <si>
    <t>3337875632669</t>
  </si>
  <si>
    <t>13,35</t>
  </si>
  <si>
    <t>6.9</t>
  </si>
  <si>
    <t>61</t>
  </si>
  <si>
    <t>03337875651608</t>
  </si>
  <si>
    <t>3475</t>
  </si>
  <si>
    <t>03337875651615</t>
  </si>
  <si>
    <t>271050</t>
  </si>
  <si>
    <t>03337875651639</t>
  </si>
  <si>
    <t>Brun</t>
  </si>
  <si>
    <t>Mascara volume extrême, regard intense</t>
  </si>
  <si>
    <t>Le Mascara Volume Toleriane, 100% allergy-tested*, apporte un volume extrême sans inconfort de l'application au démaquillage. Sa formule volumatrice micro-aérée densifie intensément les cils sans les alourdir et se démaquille très facilement. Sa brosse déploie chaque cil, sans irriter le contour de l'œil. *Soumis à des tests d'allergies.</t>
  </si>
  <si>
    <t>Placer la brosse à la racine des cils, la faire glisser le long de la frange des cils pour bien les séparer et en étirer la couleur jusqu'aux pointes.</t>
  </si>
  <si>
    <t>G787550 - INGREDIENTS:  AQUA / WATER • PARAFFIN • COPERNICIA CERIFERA CERA / CARNAUBA WAX • STEARETH-20 • CERA ALBA / BEESWAX • ACACIA SENEGAL / ACACIA SENEGAL GUM • ALCOHOL DENAT. • STEARETH-2 • POTASSIUM CETYL PHOSPHATE • CETYL ALCOHOL • HYDROXYETHYLCELLULOSE • MADECASSOSIDE • SODIUM POLYMETHACRYLATE • SODIUM DEHYDROACETATE • SODIUM HYALURONATE • SODIUM CHLORIDE • SODIUM BICARBONATE • PHENYL ETHYL ALCOHOL • PEG/PPG-17/18 DIMETHICONE • ARGININE • POLYSORBATE 21 • POLOXAMER 188 • POLYQUATERNIUM-10 • SILICA • SIMETHICONE • PENTYLENE GLYCOL • PANTHENOL • 2-OLEAMIDO-1,3-OCTADECANEDIOL • CAPRYLYL GLYCOL • DISODIUM EDTA • METHYLSILANOL/SILICATE CROSSPOLYMER • CITRIC ACID • POTASSIUM PHOSPHATE • POTASSIUM CHLORIDE ● [+/- MAY CONTAIN: CI 77491, CI 77492, CI 77499 / IRON OXIDES • CI 75470 / CARMINE • CI 77007 / ULTRAMARINES • CI 77891 / TITANIUM DIOXIDE • CI 77510 / FERRIC FERROCYANIDE • MICA]. (F.I.L. B165857/2).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</si>
  <si>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Allonge et densifie les cils pour un regard intense. Yeux sensibles et porteurs de lentilles.</t>
  </si>
  <si>
    <t>3337872410154</t>
  </si>
  <si>
    <t>3337872411380</t>
  </si>
  <si>
    <t>#343839</t>
  </si>
  <si>
    <t>mascara,mascara brun,mascara yeux sensible,mascara effet volume</t>
  </si>
  <si>
    <t>MB128502</t>
  </si>
  <si>
    <t>Toleriane Mascara Volume noir</t>
  </si>
  <si>
    <t>Mascara Noir Volumisant Yeux Sensibles</t>
  </si>
  <si>
    <t>03337875651561</t>
  </si>
  <si>
    <t>03337875651578</t>
  </si>
  <si>
    <t>03337875651592</t>
  </si>
  <si>
    <t>3337872410147</t>
  </si>
  <si>
    <t>mascara noir,mascara effet volume cils,mascara peaux sensibles</t>
  </si>
  <si>
    <t>M8668603</t>
  </si>
  <si>
    <t>Kerium DS Shampoing Traitant Pellicules Persistantes 125ml</t>
  </si>
  <si>
    <t>Shampoing Traitant Pellicules Persistantes</t>
  </si>
  <si>
    <t>9,75</t>
  </si>
  <si>
    <t>42</t>
  </si>
  <si>
    <t>159</t>
  </si>
  <si>
    <t>44</t>
  </si>
  <si>
    <t>148</t>
  </si>
  <si>
    <t>481</t>
  </si>
  <si>
    <t>03337870758654</t>
  </si>
  <si>
    <t>7003</t>
  </si>
  <si>
    <t>331</t>
  </si>
  <si>
    <t>165</t>
  </si>
  <si>
    <t>03337870758630</t>
  </si>
  <si>
    <t>420380</t>
  </si>
  <si>
    <t>993</t>
  </si>
  <si>
    <t>1189</t>
  </si>
  <si>
    <t>826</t>
  </si>
  <si>
    <t>03337870758616</t>
  </si>
  <si>
    <t>Flacon 125 MLT</t>
  </si>
  <si>
    <t>Shampooing traitant purifiant intensif pour pellicules persistantes. Anti-démangeaisons et anti-récidive.</t>
  </si>
  <si>
    <t>Dès les premières applications:
- Élimination rapide et durable des pellicules persistantes
- Réduction des démangeaisons
- Sensation d'apaisement
- Prévient la ré-apparition des pellicules</t>
  </si>
  <si>
    <t>Utiliser en cure 2 fois par semaine pendant 3 semaines. Appliquer sur cheveux humides. Masser doucement le cuir chevelu, laisser reposer pendant 2 min et rincer.
En entretien, prolonger avec Kerium Shampooing Antipelliculaire Micro-exfoliant gel ou crème (cuir chevelu gras ou sec). Usage externe. En cas de contact avec les yeux, rincer immédiatement et abondamment.</t>
  </si>
  <si>
    <t>1084204 B - INGREDIENTS:  AQUA / WATER • SODIUM LAURETH SULFATE • COCAMIDE MEA • GLYCERIN • CAPRYLOYL GLYCINE • COCO-BETAINE • LAURETH-5 CARBOXYLIC ACID • SALICYLIC ACID • COCAMIDE MIPA • SODIUM HYDROXIDE • PIROCTONE OLAMINE • ISOPROPYL MYRISTATE • SODIUM CHLORIDE • SODIUM BENZOATE • HEXYLENE GLYCOL • POLYQUATERNIUM-10 • PEG-55 PROPYLENE GLYCOL OLEATE • PROPYLENE GLYCOL • NIACINAMIDE • CAPRYLOYL SALICYLIC ACID • PEG-4 DILAURATE • PEG-4 LAURATE • PEG-4 • IODOPROPYNYL BUTYLCARBAMATE • PARFUM / FRAGRANCE (F.I.L. C245064/1).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</si>
  <si>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LHA™ exerce une micro-exfoliation fine et intense pour éliminer rapidement les pellicules persistantes.
La Technologie Ciblage Racine dépose un complexe assainissant sur le cuir chevelu et le follicule pilo-sébacé pour traiter l'origine des pellicules et prévenir les récidives.
La Vitamine PP soulage les démangeaisons en profondeur.
Efficacité sur les états pelliculaires persistants démontrée cliniquement par des dermatologues experts du cuir chevelu.
Les personnes qui l'ont utilisé ont jugé ses qualités cosmétiques excellentes :
- cheveux brillants 92%,
- cheveux souples 90%,
- cheveux faciles à coiffer 84%.</t>
  </si>
  <si>
    <t>traitement anti pellicules,traitement antipelliculaire,shampooing anti-pelliculaire,shampoing traitant,shampooing traitant</t>
  </si>
  <si>
    <t>M8668920</t>
  </si>
  <si>
    <t>Toleriane Fluide nettoyant et démaquillant peaux sensibles à intolérantes 200ml</t>
  </si>
  <si>
    <t>Dermo-Nettoyant visage et yeux texture lait démaquillant pour peaux sensibles à intolérantes 200ml</t>
  </si>
  <si>
    <t>3433422406599</t>
  </si>
  <si>
    <t>8,15</t>
  </si>
  <si>
    <t>680</t>
  </si>
  <si>
    <t>03337875659321</t>
  </si>
  <si>
    <t>8761</t>
  </si>
  <si>
    <t>03337875659338</t>
  </si>
  <si>
    <t>350948</t>
  </si>
  <si>
    <t>03337875659352</t>
  </si>
  <si>
    <t>LA ROCHE POSAY 
Toleriane dermo-nettoyant
Fluide nettoyant visage et yeux 
Texture lait démaquillant pour visage et yeux 
Tous types de peaux intolérantes</t>
  </si>
  <si>
    <t>ÉLU MEILLEUR DÉMAQUILLANT Par 60 millions de consommateurs. 
Découvrez Toleriane Dermo-Nettoyant de La Roche-Posay, le lait démaquillant nettoyant visage et yeux pour les peaux sensibles ou intolérantes à tendance sèche. 
Nettoie et démaquille visage et yeux en douceur sans risque d'irritations. 
Le nettoyant visage et yeux Toleriane Dermo-Nettoyant de La Roche-Posay convient parfaitement aux peaux sensibles et intolérantes grâce à : 
- Sa texture lait démaquillant fluide enrichie en glycérine hydratante. 
- Sa haute tolérance grâce à une charte stricte de formulation pour minimiser les risques d'intolérances. 
Spécificités formulatoires du lait démaquillant Toleriane Dermo-Nettoyant de La Roche-Posay : 
- Sans parfum 
- S'utilise avec ou sans rinçage</t>
  </si>
  <si>
    <t>Nettoie</t>
  </si>
  <si>
    <t>Dans quels cas utiliser Toleriane Dermo-Nettoyant de La Roche-Posay?
Toleriane Dermo-Nettoyant est un lait nettoyant démaquillant pour les peaux sensibles à tendance sèche.
Ce fluide démaquille le visage et les yeux des peaux sensibles sans risques d’irritations.
Comment utiliser Toleriane Dermo-Nettoyant  de La Roche-Posay ?
Sans rinçage :
Appliquer du bout des doigts en massant de manière circulaire, puis essuyer soigneusement à l'aide d'un coton, sans frotter.
Usage externe.
Avec rinçage :
Appliquer du bout des doigts en massant de manière circulaire, rincer, puis sécher sans frotter. 
Usage externe.
Texture lait démaquillant fluide hydratant.</t>
  </si>
  <si>
    <t>609129 - INGREDIENTS:  AQUA / WATER • ETHYLHEXYL PALMITATE • GLYCERIN • DIPROPYLENE GLYCOL • CARBOMER • SODIUM HYDROXIDE • CAPRYL GLYCOL / CAPRYLYL GLYCOL • ETHYLHEXYLGLYCERIN (F.I.L. B3089/6).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</si>
  <si>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et démaquille en douceur
Restaure le confort cutané</t>
  </si>
  <si>
    <t>3433422400047</t>
  </si>
  <si>
    <t>nettoyant visage,nettoyant peau sensible,demaquillant peau sensible,demaquillant visage</t>
  </si>
  <si>
    <t>VFR06097</t>
  </si>
  <si>
    <t>LOT*2 Toleriane Fluide nettoyant et démaquillant peaux sensibles à intolérantes 400 ml</t>
  </si>
  <si>
    <t>Dermo-Nettoyant visage et yeux texture lait démaquillant pour peaux sensibles à intolérantes 2x400ml</t>
  </si>
  <si>
    <t>3433425062204</t>
  </si>
  <si>
    <t>19,60</t>
  </si>
  <si>
    <t>360</t>
  </si>
  <si>
    <t>896</t>
  </si>
  <si>
    <t>205</t>
  </si>
  <si>
    <t>800.0</t>
  </si>
  <si>
    <t>11295</t>
  </si>
  <si>
    <t>03433425062228</t>
  </si>
  <si>
    <t>338850</t>
  </si>
  <si>
    <t>750</t>
  </si>
  <si>
    <t>03433425062242</t>
  </si>
  <si>
    <t>Flacon Pompe 800 MLT</t>
  </si>
  <si>
    <t>LA ROCHE-POSAY 
Toleriane dermo-nettoyant 
Fluide nettoyant visage et yeux 
Texture lait démaquillant pour visage et yeux 
Tous types de peaux intolérantes</t>
  </si>
  <si>
    <t>ÉLU MEILLEUR DÉMAQUILLANT Par 60 millions de consommateurs. 
Découvrez Toleriane Dermo-Nettoyant de La Roche-Posay, le lait démaquillant nettoyant visage et yeux pour les peaux sensibles ou intolérantes à tendance sèche. 
Nettoie et démaquille visage et yeux en douceur sans risque d'irritations. 
Le nettoyant visage et yeux Toleriane Dermo-Nettoyant de La Roche-Posay convient parfaitement aux peaux sensibles et intolérantes grâce à : 
- Sa texture lait démaquillant fluide enrichie en glycérine hydratante. 
- Sa haute tolérance grâce à une charte stricte de formulation pour minimiser les risques d'intolérances. 
Spécificités formulatoires du lait démaquillant Toleriane Dermo-Nettoyant de La Roche-Posay : 
- Sans parfum 
- S'utilise avec ou sans rinçage</t>
  </si>
  <si>
    <t>Dans quels cas utiliser Toleriane Dermo-Nettoyant de La Roche-Posay ? 
Toleriane Dermo-Nettoyant est un lait nettoyant démaquillant pour les peaux sensibles à tendance sèche. Ce fluide démaquille visage et yeux des peaux sensibles sans risques d’irritations. 
Comment utiliser Toleriane Dermo-Nettoyant de La Roche-Posay ? 
Sans rinçage : 
Appliquer du bout des doigts en massant de manière circulaire, puis essuyer soigneusement à l'aide d'un coton, sans frotter. 
Usage externe. 
Avec rinçage : 
Appliquer du bout des doigts en massant de manière circulaire, rincer, puis sécher sans frotter. 
Usage externe. 
Texture lait démaquillant fluide hydratant.</t>
  </si>
  <si>
    <t>AQUA / WATER • ETHYLHEXYL PALMITATE • GLYCERIN • DIPROPYLENE GLYCOL • CARBOMER • SODIUM HYDROXIDE • CAPRYL GLYCOL / CAPRYLYL GLYCOL • ETHYLHEXYLGLYCERIN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</si>
  <si>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Nettoyant peau sensible démaquillant sans parfum,Lait démaquillant peau sensible</t>
  </si>
  <si>
    <t>M0510220</t>
  </si>
  <si>
    <t>Toleriane Fluide nettoyant et démaquillant peaux sensibles à intolérantes 400ml</t>
  </si>
  <si>
    <t>Dermo-Nettoyant visage et yeux texture lait démaquillant pour peaux sensibles à intolérantes 400ml</t>
  </si>
  <si>
    <t>9,80</t>
  </si>
  <si>
    <t>720</t>
  </si>
  <si>
    <t>449</t>
  </si>
  <si>
    <t>206</t>
  </si>
  <si>
    <t>1352</t>
  </si>
  <si>
    <t>03337875653800</t>
  </si>
  <si>
    <t>11327</t>
  </si>
  <si>
    <t>298</t>
  </si>
  <si>
    <t>253</t>
  </si>
  <si>
    <t>03337875653817</t>
  </si>
  <si>
    <t>339810</t>
  </si>
  <si>
    <t>981</t>
  </si>
  <si>
    <t>1192</t>
  </si>
  <si>
    <t>910</t>
  </si>
  <si>
    <t>03337875653831</t>
  </si>
  <si>
    <t>Flacon Pompe 400 MLT</t>
  </si>
  <si>
    <t>LA ROCHE POSAY 
Toleriane dermo-nettoyant
 Fluide nettoyant visage et yeux 
Texture lait démaquillant pour visage et yeux 
Tous types de peaux intolérantes</t>
  </si>
  <si>
    <t>ÉLU MEILLEUR DÉMAQUILLANT Par 60 millions de consommateurs. 
Découvrez Toleriane Dermo-Nettoyant de La Roche-Posay, le lait démaquillant nettoyant visage et yeux pour les peaux sensibles ou intolérantes à tendance sèche.
Nettoie et démaquille visage et yeux en douceur sans risque d'irritations.
Le nettoyant visage et yeux Toleriane Dermo-Nettoyant de La Roche-Posay convient parfaitement aux peaux sensibles et intolérantes grâce à :
- Sa texture lait démaquillant fluide enrichie en glycérine hydratante.
- Sa haute tolérance grâce à une charte stricte de formulation pour minimiser les risques d'intolérances.
Spécificités formulatoires du lait démaquillant Toleriane Dermo-Nettoyant de La Roche-Posay :
- Sans parfum
- S'utilise avec ou sans rinçage</t>
  </si>
  <si>
    <t>Dans quels cas utiliser Toleriane Dermo-Nettoyant de La Roche-Posay?
Toleriane Dermo-Nettoyant est un lait nettoyant démaquillant pour les peaux sensibles à tendance sèche.
Ce fluide démaquille visage et yeux des peaux sensibles sans risques d’irritations.
Comment utiliser Toleriane Dermo-Nettoyant  de La Roche-Posay ?
Sans rinçage :
Appliquer du bout des doigts en massant de manière circulaire, puis essuyer soigneusement à l'aide d'un coton, sans frotter.
Usage externe.
Avec rinçage :
Appliquer du bout des doigts en massant de manière circulaire, rincer, puis sécher sans frotter. 
Usage externe.
Texture lait démaquillant fluide hydratant.</t>
  </si>
  <si>
    <t>Nettoyant peau sensible,démaquillant sans parfum,Lait démaquillant</t>
  </si>
  <si>
    <t>M3413320</t>
  </si>
  <si>
    <t>Substiane Soin riche reconstituant densité et volume 40ml</t>
  </si>
  <si>
    <t>Soin riche reconstituant densité et volume</t>
  </si>
  <si>
    <t>25,55</t>
  </si>
  <si>
    <t>3600</t>
  </si>
  <si>
    <t>127</t>
  </si>
  <si>
    <t>57</t>
  </si>
  <si>
    <t>129</t>
  </si>
  <si>
    <t>03337875618212</t>
  </si>
  <si>
    <t>6090</t>
  </si>
  <si>
    <t>03337875618229</t>
  </si>
  <si>
    <t>244100</t>
  </si>
  <si>
    <t>03337875618243</t>
  </si>
  <si>
    <t>Ce soin avec une formule au Pro-Xylane ™ et LINACTYL redensifie la peau et renforce visiblement le maintien du visage. Affaissement des traits. Perte de substance cutanée.</t>
  </si>
  <si>
    <t>Innovation peaux matures et sensibles:
- Le Linactyl réactive les fibroblastes du derme supérieur, les plus indiqués dans le vieillissement cutané.
- Le Pro-Xylane ™ reconstitue la substance fondamentale.
- La Neurosensine ™ neutralise les facteurs d'accélération du vieillissement des peaux sensibles*.
*Test in vitro</t>
  </si>
  <si>
    <t>Appliquer matin et soir.</t>
  </si>
  <si>
    <t>609673 10 - INGREDIENTS:  AQUA / WATER • GLYCERIN • BUTYROSPERMUM PARKII BUTTER / SHEA BUTTER • CYCLOHEXASILOXANE • PRUNUS ARMENIACA KERNEL OIL / APRICOT KERNEL OIL • PENTAERYTHRITYL TETRAETHYLHEXANOATE • ISOHEXADECANE • ZEA MAYS STARCH / CORN STARCH • SILICA • HYDROXYPROPYL TETRAHYDROPYRANTRIOL • CERA ALBA / BEESWAX • STEARIC ACID • DIMETHICONE • PALMITIC ACID • PEG-100 STEARATE • GLYCERYL STEARATE • PROPYLENE GLYCOL • PEG-20 STEARATE • STEARYL ALCOHOL • BIS-PEG-18 METHYL ETHER DIMETHYL SILANE • DIMETHICONOL • ARGININE PCA • SERINE • DISODIUM EDTA • HYDROLYZED LINSEED EXTRACT • ACETYL DIPEPTIDE-1 CETYL ESTER • POLYSORBATE 80 • ACRYLAMIDE/SODIUM ACRYLOYLDIMETHYLTAURATE COPOLYMER • PENTAERYTHRITYL TETRA-DI-T-BUTYL HYDROXYHYDROCINNAMATE • SODIUM BENZOATE • PHENOXYETHANOL • BENZOIC ACID • PARFUM / FRAGRANCE (F.I.L. B44609/4).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</si>
  <si>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Re-substance la peau. Restaure durablement le maintien du visage. Redonne un confort intense.</t>
  </si>
  <si>
    <t>soin anti age,perte densité,perte volume,anti ride visage,vieillissement cutané,soin peau mature,soin anti rides,soin anti ride</t>
  </si>
  <si>
    <t>Hydraphase Intense</t>
  </si>
  <si>
    <t>M4619322</t>
  </si>
  <si>
    <t>Hydraphase Intense Sérum réhydratant comblant immédiat 30 ml</t>
  </si>
  <si>
    <t>Sérum hydratant 24H visage à l'acide hyaluronique</t>
  </si>
  <si>
    <t>20,10</t>
  </si>
  <si>
    <t>388</t>
  </si>
  <si>
    <t>03337875635936</t>
  </si>
  <si>
    <t>7260</t>
  </si>
  <si>
    <t>03337875635943</t>
  </si>
  <si>
    <t>472426</t>
  </si>
  <si>
    <t>03337875635967</t>
  </si>
  <si>
    <t>Sérum réhydratant comblant 24 heures. Ré-infuse la peau sensible en eau et lisse les ridules de déshydratation. La peau est intensément réhydratée. Immédiatement repulpée, visiblement lissée et plus lumineuse.</t>
  </si>
  <si>
    <t>Ce sérum hydratant visage pour les peaux sensibles déshydratées combine l'Acide Hyaluronique, puissant actif hydratant, à l'Eau Thermale de La Roche-Posay à haute concentration, pour combler la peau d'hydratation durant 24 heures. Ils sont associés à l'Arginine et la Sérine, acides aminés présents à l'état naturel dans la peau, qui participent à son hydratation en capturant et en fixant l'eau. 
Infusée en eau la peau est immédiatement repulpée. Le taux d'hydratation optimale est restauré.
Une texture gélifiée aqueuse sur-mesure, fine et fraîche, composée d'une phase aqueuse prédominante, concentrée en Eau Thermale de La Roche-Posay rafraîchissante, hydratante et apaisante. Et d’une phase lipidique très faiblement dosée pour un effet non gras et non collant. Pour une infusion sensorielle à appliquer tous les jours avant le soin.</t>
  </si>
  <si>
    <t>Appliquer matin et/ou soir sur l’ensemble du visage, avant le soin. Éviter le contour des yeux.</t>
  </si>
  <si>
    <t>609713 01 - INGREDIENTS:  AQUA • BUTYLENE GLYCOL • ALCOHOL DENAT. • GLYCERIN • BIS-PEG-18 METHYL ETHER DIMETHYL SILANE • PARAFFINUM LIQUIDUM • CARBOMER • SODIUM HYDROXIDE • ARGININE PCA • SERINE • ASCORBYL GLUCOSIDE • AMMONIUM POLYACRYLDIMETHYLTAURAMIDE • HYDROLYZED HYALURONIC ACID • XANTHAN GUM • PHENOXYETHANOL • PARFUM (F.I.L. B49041/2).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</si>
  <si>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intensément et pour 24h. Repulpe immédiatement et restaure l'éclat des peaux sensibles déshydratées. Enrichi en Acide Hyaluronique, puissant actif hydratant, en Eau Thermale de La Roche-Posay à haute concentration, naturellement apaisante et antioxydante, et en Arginine et Sérine pour réhydrater intensément la peau.</t>
  </si>
  <si>
    <t>serum visage hydratant,soin visage à l'acide hyaluronique,soin ridules,creme hydratante pour le visage</t>
  </si>
  <si>
    <t>M5978621</t>
  </si>
  <si>
    <t>Substiane Sérum reconstituant densité et volume 30ml</t>
  </si>
  <si>
    <t>Sérum reconstituant densité et volume</t>
  </si>
  <si>
    <t>30,20</t>
  </si>
  <si>
    <t>03337875630054</t>
  </si>
  <si>
    <t>7066</t>
  </si>
  <si>
    <t>03337875630061</t>
  </si>
  <si>
    <t>459790</t>
  </si>
  <si>
    <t>03337875630085</t>
  </si>
  <si>
    <t>Ce sérum avec une formule au Pro-Xylane™ et LR2412 renforce la régénération de la densité cutanée. Perte de volumes : affaissement des traits, perte de densité et de rebond.</t>
  </si>
  <si>
    <t>L’efficacité d’un sérum concentré grâce à deux molécules brevetées qui aident à redonner volume et maintien à la peau. 
Le Pro-Xylane™ pour redensifier la substance de la peau. Allié au LR2412, nouvelle molécule anti-âge à l’action globale, sélectionnée pour repulper la peau. 
Texture sérum riche, gainante et confortable.</t>
  </si>
  <si>
    <t>Seul ou en complément de votre soin. Appliquer matin et soir sur le visage et le cou, seul ou en complément de votre soin.</t>
  </si>
  <si>
    <t>609730 29 - INGREDIENTS:  AQUA / WATER • UNDECANE • HYDROXYPROPYL TETRAHYDROPYRANTRIOL • GLYCERIN • ALCOHOL DENAT. • BUTYLENE GLYCOL • PROPYLENE GLYCOL • SODIUM TETRAHYDROJASMONATE • ISOPROPYL LAUROYL SARCOSINATE • POLY C10-30 ALKYL ACRYLATE • DIMETHICONE • CETEARYL ALCOHOL • TRIDECANE • DIPROPYLENE GLYCOL • PEG-100 STEARATE • STEARYL ALCOHOL • GLYCERYL STEARATE • DIMETHICONOL • CETEARYL GLUCOSIDE • SODIUM HYALURONATE • SODIUM HYDROXIDE • ARGININE PCA • SERINE • POLOXAMER 338 • AMMONIUM POLYACRYLDIMETHYLTAURAMIDE / AMMONIUM POLYACRYLOYLDIMETHYL TAURATE • DISODIUM EDTA • HYDROLYZED LINSEED EXTRACT • HYDROXYETHYL ACRYLATE/SODIUM ACRYLOYLDIMETHYL TAURATE COPOLYMER • CAPRYLYL GLYCOL • ACETYL DIPEPTIDE-1 CETYL ESTER • XANTHAN GUM • ACRYLATES/C10-30 ALKYL ACRYLATE CROSSPOLYMER • SODIUM BENZOATE • PHENOXYETHANOL • PARFUM / FRAGRANCE (F.I.L. B55392/1).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</si>
  <si>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 peau est rebondie, lumineuse et pleine au toucher. Les volumes sont visiblement restaurés.</t>
  </si>
  <si>
    <t>Sérum relâchement cutané</t>
  </si>
  <si>
    <t>Cold Cream</t>
  </si>
  <si>
    <t>M9056020</t>
  </si>
  <si>
    <t>COLD CREAM NATUREL</t>
  </si>
  <si>
    <t>Cold cream naturel regraissant dermatophiles pour préparations magistrales</t>
  </si>
  <si>
    <t>3433422407954</t>
  </si>
  <si>
    <t>11,85</t>
  </si>
  <si>
    <t>114</t>
  </si>
  <si>
    <t>163</t>
  </si>
  <si>
    <t>347</t>
  </si>
  <si>
    <t>03337875663120</t>
  </si>
  <si>
    <t>4762</t>
  </si>
  <si>
    <t>03337875663137</t>
  </si>
  <si>
    <t>190964</t>
  </si>
  <si>
    <t>03337875663151</t>
  </si>
  <si>
    <t>Cold Cream Naturel est une crème hydratante hautement tolérée par les peaux sensibles. Les laboratoires La Roche-Posay ont formulé un soin hydratant qui soulage les irritations et apaise les démangeaisons. Cold-cream naturel est garanti sans allergène, pour être toléré par toutes les peaux, même les plus sensibles.</t>
  </si>
  <si>
    <t>Hydratation intense des peaux sèches et anti-démangeaisons.
Le Cold Cream Naturel de La Roche-Posay est une crème hydratante à la formulation naturelle est un soin du visage et du corps qui respecte la peau sensible. Elle permet notamment :
- d'hydrater pleinement votre peau sensible
- d'apaiser les irritations de la peau et les démangeaisons
- de renforcer la barrière protectrice de la peau
de respecter les peaux fragiles et réactives.
La peau atopique est renforcée, pour limiter les agressions extérieures comme la pollution ou l'eau calcaire. Vous retrouvez une peau apaisée et délicatement veloutée.
Cold-cream naturel : pour une tolérance maximale sur le visage et le corps
Les laboratoires La Roche-Posay proposent un soin hydratant profond et à la formulation 100% naturelle, garantissant l'innocuité du produit. La formule de cette crème est :
- composée d'huile minérale, qui apporte une hydratation importante des zones les plus sèches de la peau du visage et du corps
- enrichie de cire d'abeille, un composant naturel riche en vitamine A et aux propriétés anti-inflammatoires et cicatrisantes connues
- sans parfum, sans lanoline, sans émulsionnant et sans conservateur
La texture extra-fluide et non comédogène du produit assure une application facile qui apaise les irritations dès la première utilisation.
Cold-cream naturel de La Roche-Posay hydrate votre peau sensible. Composé exclusivement de produits naturels, ce soin hydratant est hautement toléré par la peau atopique ou réactive. Vous retrouvez une souplesse et un confort durable sur votre visage et votre corps.</t>
  </si>
  <si>
    <t>Comment appliquer le Cold Cream Naturel de La Roche-Posay ? Pour hydrater pleinement votre peau sensible, appliquez-le sur votre peau préalablement nettoyée et séchée. Massez légèrement en mouvements circulaires jusqu'à l'absorption complète du produit. Ce soin peut être appliqué matin et/ou soir selon vos habitudes. Visage et corps.</t>
  </si>
  <si>
    <t>609015 - INGREDIENTS:  PARAFFINUM LIQUIDUM / MINERAL OIL • CERA ALBA / BEESWAX • CETYL PALMITATE • AQUA / WATER (F.I.L. B2895/3).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</si>
  <si>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Regraissant dermatophile pour préparations magistrales.
Regraissant, prévient la déshydratation cutanée.</t>
  </si>
  <si>
    <t>cold cream,creme bebe,creme émollient,creme irritation peau,preparation magsitrale,regraissant dermatophile</t>
  </si>
  <si>
    <t>M5844320</t>
  </si>
  <si>
    <t>Anthelios Crème Solaire en Spray Corps SPF30 Avec Parfum 200ml</t>
  </si>
  <si>
    <t>Crème Solaire Corps en Spray Haute Protection Indice 30 Avec Parfum</t>
  </si>
  <si>
    <t>3337872411465</t>
  </si>
  <si>
    <t>16,20</t>
  </si>
  <si>
    <t>235</t>
  </si>
  <si>
    <t>193</t>
  </si>
  <si>
    <t>708</t>
  </si>
  <si>
    <t>138</t>
  </si>
  <si>
    <t>03337875610896</t>
  </si>
  <si>
    <t>9096</t>
  </si>
  <si>
    <t>03337875610902</t>
  </si>
  <si>
    <t>364340</t>
  </si>
  <si>
    <t>03337875610926</t>
  </si>
  <si>
    <t>Spray 200 MLT</t>
  </si>
  <si>
    <t>LA ROCHE-POSAY 
Anthelios Spray Invisible SPF30 
Crème solaire corps 
Haute protection 
Sans traces blanches, non gras 
Avec parfum 
Pour peaux sensibles 
200ml</t>
  </si>
  <si>
    <t>Une crème solaire haute protection à large spectre contre les UVA/UVB enrichie en Eau Thermale de La Roche-Posay. Formulée pour les peaux sensibles aux peaux sujettes aux intolérances solaires, communément appelées allergies solaires. Format pratique. Texture ultra légère, fraîche et hydratante.</t>
  </si>
  <si>
    <t>Comment appliquer la crème solaire spray corps SPF30 avec parfum Anthelios de La Roche Posay ? 
Appliquer sur toute les zones de la peau exposées au soleil. Ne pas appliquer sur les yeux. Etaler jusqu'à qu'il n'y ait plus de traces. 
Quand appliquer la crème solaire invisible spray corps SPF30 haute protection Anthelios de La Roche Posay ? 
Appliquer la crème solaire juste avant l'exposition au soleil. 
Renouveler à chaque fois que l'on s'est baigné, que l'on s'est essuyé, que l'on a transpiré. 
Comment choisir sa crème solaire corps ? 
Choisir en fonction de la protection: cette crème solaire a un SPF30.
Choisir en fonction de la texture: cette crème solaire est un fluide invisible non gras. Choisir si vous voulez du parfum: cette crème solaire est avec parfum. 
Choisir en fonction du format: cette crème solaire est en format spray 200ml. Choisir en fonction de son usage : cette crème solaire est pour les adultes.</t>
  </si>
  <si>
    <t>884903 - INGREDIENTS:  AQUA / WATER • ALCOHOL DENAT. • OCTOCRYLENE • HOMOSALATE • ETHYLHEXYL SALICYLATE • GLYCERIN • BUTYL METHOXYDIBENZOYLMETHANE • STYRENE/ACRYLATES COPOLYMER • DIISOPROPYL SEBACATE • ETHYLHEXYL TRIAZONE • POLY C10-30 ALKYL ACRYLATE • ACRYLATES COPOLYMER • BEHENYL ALCOHOL • CAPRYLYL GLYCOL • CETYL ALCOHOL • DISODIUM EDTA • DISODIUM ETHYLENE DICOCAMIDE PEG-15 DISULFATE • GLYCERYL STEARATE • GLYCERYL STEARATE CITRATE • PEG-8 LAURATE • TEREPHTHALYLIDENE DICAMPHOR SULFONIC ACID • TOCOPHEROL • TRIETHANOLAMINE • PARFUM / FRAGRANCE (F.I.L. C195059/1).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</si>
  <si>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Photostable 
Très résistant à l'eau
Complexe XL-PROTECT pour une très haute protection UVA/UVB, à large spectre et photostable. Protection optimale SPF 30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</si>
  <si>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0000030157330</t>
  </si>
  <si>
    <t>3337872414510</t>
  </si>
  <si>
    <t>Crème solaire spray adulte / Crème solaire spray SPF30 / haute protection solaire corps et visage SPF30 / Crème solaire en spray sans trace blanche.</t>
  </si>
  <si>
    <t>MB238101</t>
  </si>
  <si>
    <t>Anthelios Crème Solaire en Spray Invisible Corps SPF30 Avec Parfum 200ml</t>
  </si>
  <si>
    <t>Crème Solaire en Spray Invisible Corps Haute Protection SPF30 Avec Parfum</t>
  </si>
  <si>
    <t>3337875696821</t>
  </si>
  <si>
    <t>16,35</t>
  </si>
  <si>
    <t>03337875728911</t>
  </si>
  <si>
    <t>03337875728928</t>
  </si>
  <si>
    <t>03337875728942</t>
  </si>
  <si>
    <t>La crème solaire en spray haute protection Anthelios Crème solaire Spray SPF30 de La Roche Posay est une haute protection solaire à large spectre contre les UVA/UVB enrichie en Eau Thermale de La Roche-Posay. 
La crème solaire invisible Anthelios spray SPF30 est formulée pour les peaux sensibles et les peaux sujettes aux intolérances solaires, communément appelées allergies solaires. 
La crème solaire haute protection Anthelios spray SPF30 aide à prévenir du stress oxydatif généré par les infra-rouges et la pollution. 
Elle est très résistante à l'eau, à la transpiration et au sable. 
Sa texture ultra-légère ne laisse aucunes traces blanches. 
Format pratique. 
Non gras. 
Hypoallergénique. 
Testé sous contrôle dermatologique</t>
  </si>
  <si>
    <t>3337875696838</t>
  </si>
  <si>
    <t>Spray solaire invisible SPF30,Haute protection solaire en spray UVA UVB,Crème solaire spray SPF30,Crème solaire spray respectueuse du milieu marin,Haute protection solaire corps facile à appliquer,Crème solaire corps hypoallergénique sans traces blanches</t>
  </si>
  <si>
    <t>MB126000</t>
  </si>
  <si>
    <t>Toleriane Ultra 8 Brume hydratante apaisante 100ml</t>
  </si>
  <si>
    <t>Brume hydratante apaisante pour le visage peaux sensibles</t>
  </si>
  <si>
    <t>3337875617758</t>
  </si>
  <si>
    <t>14,80</t>
  </si>
  <si>
    <t>134</t>
  </si>
  <si>
    <t>408</t>
  </si>
  <si>
    <t>03337875671903</t>
  </si>
  <si>
    <t>6933</t>
  </si>
  <si>
    <t>03337875671910</t>
  </si>
  <si>
    <t>347160</t>
  </si>
  <si>
    <t>03337875671934</t>
  </si>
  <si>
    <t>Spray 100 MLT</t>
  </si>
  <si>
    <t>Dans la légèreté d'une eau, le nouveau geste de soin ultra-hydratant et minimaliste des peaux allergiques à ultra-sensibles: 8 ingrédients essentiels associés à l'Eau Thermale de La Roche-Posay pour hydrater, apaiser et renforcer la barrière cutanée.</t>
  </si>
  <si>
    <t>La brume TOLERIANE ULTRA 8  et sa texture ultra-fraîche offrent à la peau un concentré d’hydratation quotidien. Conçue pour les peaux allergiques ou ultra-sensibles, elle apaise les sensations d’inconfort, adoucit et protège la peau.
Sa formule minimaliste associe 8 ingrédients essentiels à l’Eau thermale de la Roche-Posay pour booster instantanément et durablement l'hydratation de la peau:
- EAU THERMALE DE LA ROCHE-POSAY: Naturellement adoucissante, anti-irritante et anti-oxydante.
- GLYCÉRINE: Hydratante et émolliente
- ALLANTOÏNE: Connue pour ses propriétés anti-irritantes, elle contribue à améliorer l’hydratation apaisant ainsi les sensations d’inconfort.
- CARNOSINE: En limitant les réactions d’oxydation, elle atténue la sensibilité cutanée.
- AGENTS DE FORMULATION: Sélectionnés pour leur parfaite tolérance.
Sans parfum. Sans alcool. Testé sous contrôle dermatologique et ophtalmologique. Ultra haute tolérance testée sur peaux allergiques.</t>
  </si>
  <si>
    <t>S’utilise matin et/ou soir, seul en soin hydratant quotidien pour les peaux normales à mixtes ou en « booster d’hydratation » en complément
d’une routine apaisante, avant TOLERIANE ULTRA CRÈME ou TOLERIANE ULTRA FLUIDE, pour les peaux normales à tendance sèche.</t>
  </si>
  <si>
    <t>609851 36 - INGREDIENTS:  AQUA / WATER • GLYCERIN • PROPANEDIOL • PENTYLENE GLYCOL • ALLANTOIN • SODIUM CHLORIDE • CARNOSINE • COCO-BETAINE • CITRIC ACID (F.I.L. B211083/1).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</si>
  <si>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TOLERIANE ULTRA 8 hydrate immédiatement et pour 24H
+ 68 %d’hydratation en 1 minute*
Après 4 semaines, les utilisateurs de TOLERIANE ULTRA 8 ont constaté une réduction significative de leur réactivité cutanée.
- 45 % de picotements** 
- 29 % de rougeurs***
- 85 % de desquamation***
*Mesure cornéométrique, 24 femmes
**Test de scorage in vivo, 52 femmes à la peau sensible, 2 applications/jours pendant 4 semaines
***Evaluation clinique, 52 femmes à la peau sensible, 2 applications/jours pendant 4 semaines</t>
  </si>
  <si>
    <t>soin hydratant visage,soin visage pour les peaux sensibles,creme hydratante peaux allergiques</t>
  </si>
  <si>
    <t>Physiologique</t>
  </si>
  <si>
    <t>M1040301</t>
  </si>
  <si>
    <t>Eau Micellaire Ultra Peaux Sensibles 100ml</t>
  </si>
  <si>
    <t>Eau Micellaire Ultra démaquillante peaux sensibles</t>
  </si>
  <si>
    <t>3337872420696</t>
  </si>
  <si>
    <t>3,45</t>
  </si>
  <si>
    <t>2880</t>
  </si>
  <si>
    <t>100</t>
  </si>
  <si>
    <t>364</t>
  </si>
  <si>
    <t>03337875489461</t>
  </si>
  <si>
    <t>9367</t>
  </si>
  <si>
    <t>03337870810604</t>
  </si>
  <si>
    <t>375180</t>
  </si>
  <si>
    <t>03337870810581</t>
  </si>
  <si>
    <t>Flacon 100 MLT</t>
  </si>
  <si>
    <t>LA ROCHE POSAY
Eau micellaire Ultra
A l'eau thermale de La Roche-Posay
Nettoie et démaquille la peau
Peaux sensibles 
100ml</t>
  </si>
  <si>
    <t>Vous souhaitez nettoyer et démaquiller votre peau en un seul geste, sans rinçage et sans savon ? 
Découvrez la gamme d’eaux micellaires ULTRA de La Roche Posay, afin de ne plus renoncer entre une eau micellaire efficace sur le maquillage, même waterproof, et une eau micellaire à la tolérance optimale pour les peaux les plus sensibles. 
L’eau micellaire peaux sensibles de La Roche-Posay s’utilise également en tant que nettoyant pour votre visage, en éliminant les impuretés. 
ULTRA EFFICACE : Grâce à une technologie micellaire inédite à base de tensioactifs doux et de glycérine, l'Eau Micellaire Ultra démaquillante peaux sensibles de La Roche-Posay  nettoie et élimine les impuretés, le maquillage et les particules fines de pollution. Elle élimine 98% du fond de teint avec un seul coton*.
ULTRA APAISANT : L'Eau Micellaire Ultra démaquillante peaux sensibles de La Roche-Posay est formulée à base de glycérine reconnue pour ses propriétés hydratantes.
ULTRA TOLERANTE : L'Eau Micellaire Ultra démaquillante peaux sensibles de La Roche-Posay est testée sous contrôle dermatologique et ophtalmologique. 
Parfum physiologique. Sans alcool.
Découvrez également les Eaux micellaires La Roche Posay dédiées aux peaux grasses et réactives. 
Les produits La Roche Posay sont fabriqués en France. 
*étude cosmétoclinique sur 20 femmes.</t>
  </si>
  <si>
    <t>Quand appliquer l’Eau Micellaire Ultra démaquillante peaux sensibles de La Roche Posay ? 
L’eau micellaire s’utilise chaque jour pour démaquiller et nettoyer votre peau des impuretés présentes sur votre peau, elle s’applique donc de préférence le soir. 
Comment appliquer l’Eau Micellaire Ultra démaquillante peaux sensibles de La Roche Posay ? 
Utiliser l’eau micellaire démaquillante sur un coton standard ou un coton lavable puis passez sur la peau du visage et du cou.</t>
  </si>
  <si>
    <t>609855 44 - INGREDIENTS:  AQUA / WATER • PEG-7 CAPRYLIC/CAPRIC GLYCERIDES • POLOXAMER 124 • POLOXAMER 184 • PEG-6 CAPRYLIC/CAPRIC GLYCERIDES • GLYCERIN • POLYSORBATE 80 • DISODIUM EDTA • BHT • MYRTRIMONIUM BROMIDE • PARFUM / FRAGRANCE (F.I.L. B187398/1).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</si>
  <si>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eau micellaire peau sensible,demaquillant,demaquillant yeux,demaquillant levres,eau micellaire sans alcool</t>
  </si>
  <si>
    <t>M9107121</t>
  </si>
  <si>
    <t>Eau Micellaire Ultra Peaux Sensibles 400ml</t>
  </si>
  <si>
    <t>9,20</t>
  </si>
  <si>
    <t>03337875637299</t>
  </si>
  <si>
    <t>03337875637305</t>
  </si>
  <si>
    <t>03337875694841</t>
  </si>
  <si>
    <t>LA ROCHE POSAY
Eau micellaire Ultra
A l'eau thermale de La Roche-Posay
Nettoie et démaquille la peau
Peaux sensibles 
400ml</t>
  </si>
  <si>
    <t>Eau micellaire peau sensible,Eau micellaire démaquillante peau sensible,nettoyant visage,eau sans alcool</t>
  </si>
  <si>
    <t>M0364020</t>
  </si>
  <si>
    <t>Eau Micellaire Ultra Peaux Sensibles 750ml</t>
  </si>
  <si>
    <t>3337872419621</t>
  </si>
  <si>
    <t>14,75</t>
  </si>
  <si>
    <t>432</t>
  </si>
  <si>
    <t>805</t>
  </si>
  <si>
    <t>218</t>
  </si>
  <si>
    <t>750.0</t>
  </si>
  <si>
    <t>2421</t>
  </si>
  <si>
    <t>234</t>
  </si>
  <si>
    <t>03337875624190</t>
  </si>
  <si>
    <t>5115</t>
  </si>
  <si>
    <t>247</t>
  </si>
  <si>
    <t>258</t>
  </si>
  <si>
    <t>03337875624206</t>
  </si>
  <si>
    <t>368780</t>
  </si>
  <si>
    <t>994</t>
  </si>
  <si>
    <t>1119</t>
  </si>
  <si>
    <t>775</t>
  </si>
  <si>
    <t>03337875624220</t>
  </si>
  <si>
    <t>Flacon 750 MLT</t>
  </si>
  <si>
    <t>LA ROCHE POSAY
Eau micellaire Ultra
A l'eau thermale de La Roche-Posay
Nettoie et démaquille la peau
Peaux sensibles 
750ml</t>
  </si>
  <si>
    <t>Eau micellaire peau sensible, Eau micellaire peaux sensibles,demaquillant</t>
  </si>
  <si>
    <t>VFR06993</t>
  </si>
  <si>
    <t>LOT*2 Eau Micellaire Ultra Peaux Sensibles</t>
  </si>
  <si>
    <t>3337872419799</t>
  </si>
  <si>
    <t>18,40</t>
  </si>
  <si>
    <t>905</t>
  </si>
  <si>
    <t>11261</t>
  </si>
  <si>
    <t>03433425215655</t>
  </si>
  <si>
    <t>337830</t>
  </si>
  <si>
    <t>735</t>
  </si>
  <si>
    <t>03433425319216</t>
  </si>
  <si>
    <t>Flacon 800 MLT</t>
  </si>
  <si>
    <t>LA ROCHE POSAY
Eau micellaire Ultra
A l'eau thermale de La Roche-Posay
Nettoie et démaquille la peau
Peaux sensibles 
2x400ml</t>
  </si>
  <si>
    <t>Nettoie, démaquille, apaise.
Efficacité démaquillante : élimine 99% du fond de teint avec 1 seul coton* 
Efficacité anti-pollution
*étude cosmétoclinique, 20 femmes</t>
  </si>
  <si>
    <t>Eau micellaire peau sensible,Eau micellaire démaquillante peau sensible</t>
  </si>
  <si>
    <t>M9111220</t>
  </si>
  <si>
    <t>Cicaplast Baume B5 spf50 réparateur apaisant 40ml</t>
  </si>
  <si>
    <t>Baume réparateur apaisant protecteur anti-marques SPF50 pour les irritations cutanées</t>
  </si>
  <si>
    <t>03337875635677</t>
  </si>
  <si>
    <t>5854</t>
  </si>
  <si>
    <t>03337875635684</t>
  </si>
  <si>
    <t>193682</t>
  </si>
  <si>
    <t>03337875635707</t>
  </si>
  <si>
    <t>LA ROCHE-POSAY 
BAUME B5 SPF50 
Répare, apaise et prévient des marques cicatricielles rouge ou brune 
Très haute protection UVA UVB 
Irritations superficielles  
Convient aux peaux fragilisées exposées aux UV ou risque de pigmentation
40ml</t>
  </si>
  <si>
    <t>Exposés aux UV quotidiens, les irritations superficielles (dont post-interventions dermatologiques) présentent un risque d’hyperpigmentation (marques pigmentaires rouge, taches brunes), et les tatouages récents ou anciens présentent un risque de dégradation (définition et couleur). 
La crème réparatrice visage Cicaplast Baume B5 SPF50 de La Roche-Posay, convient aux peaux fragilisées exposées aux UV ou à risque de pigmentation. Convient aux peaux tatouées. 
Le baume réparateur apaisant anti-marques Cicaplast Baume B5 SPF50 de La Roche-Posay  a une action complète :
- Prévention des marques cicatricielles rouges et brunes [Haute protection UVA/UVB spf 50] + [ProceradTM, céramide breveté] 
- Réparation épidermique de qualité : [Madécassoside] 
- Apaisement, confort, anti-démangeaisons : [Panthénol à 5%].</t>
  </si>
  <si>
    <t>Quand appliquer le baume réparateur apaisant anti-marques Cicaplast Baume B5 SPF50 de La Roche-Posay ? 
Deux fois par jour, matin et soir sur une peau propre et sèche. Massez délicatement – vous pouvez également l’appliquer en couche épaisse. Ne pas appliquer sur peau lésée. 
Où appliquer le baume réparateur protecteur pour irritations cutanées Cicaplast Baume B5 SPF 50 de La Roche-Posay ? 
Il est possible de l’appliquer sur le corps et le visage. Eviter les lèvres et le contour des yeux. 
Des références spécifiques pour les lèvres et les mains existent également. 
Ce produit n’est pas un produit solaire. En cas d’exposition intense ou prolongée, appliquer un produit de protection solaire adapté à votre type de peau et renouveler généreusement et fréquemment.</t>
  </si>
  <si>
    <t>609859 05 - INGREDIENTS:  AQUA / WATER • HOMOSALATE • PANTHENOL • ETHYLHEXYL SALICYLATE • BUTYL METHOXYDIBENZOYLMETHANE • OCTOCRYLENE • ALCOHOL DENAT. • BIS-ETHYLHEXYLOXYPHENOL METHOXYPHENYL TRIAZINE • STYRENE/ACRYLATES COPOLYMER • ETHYLHEXYL TRIAZONE • TRIETHANOLAMINE • DIMETHICONE • PHENYLBENZIMIDAZOLE SULFONIC ACID • PEG-8 LAURATE • SORBITAN OLEATE • ZINC GLUCONATE • MADECASSOSIDE • MANGANESE GLUCONATE • ISOHEXADECANE • SODIUM ACRYLATES CROSSPOLYMER-2 • SILICA • 2-OLEAMIDO-1,3-OCTADECANEDIOL • PERLITE • DROMETRIZOLE TRISILOXANE • POLOXAMER 338 • DISODIUM EDTA • COPPER GLUCONATE • CAPRYLYL GLYCOL • POLYSORBATE 80 • ACRYLAMIDE/SODIUM ACRYLOYLDIMETHYLTAURATE COPOLYMER • ACRYLATES/C10-30 ALKYL ACRYLATE CROSSPOLYMER • BHT • TOCOPHEROL • PHENOXYETHANOL (F.I.L. B183447/1).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</si>
  <si>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l’épiderme, Apaise, Prévient les marques cicatricielles</t>
  </si>
  <si>
    <t>crème reparatrice visage,creme sans parfum,panthenol,baume reparateur,creme peaux fragiles,creme apres epilation,creme apaisant,baume apaisant</t>
  </si>
  <si>
    <t>M9167220</t>
  </si>
  <si>
    <t>Anthelios Crème Solaire en Lait Hydratant Corps SPF30 Sans Parfum 250ml</t>
  </si>
  <si>
    <t>Crème Solaire Corps en Lait Hydratant Haute Protection Indice 30 Sans Parfum Peaux Sèches</t>
  </si>
  <si>
    <t>3337875550604</t>
  </si>
  <si>
    <t>15,60</t>
  </si>
  <si>
    <t>3337875761116</t>
  </si>
  <si>
    <t>280</t>
  </si>
  <si>
    <t>03337875611923</t>
  </si>
  <si>
    <t>7368</t>
  </si>
  <si>
    <t>03337875611930</t>
  </si>
  <si>
    <t>295220</t>
  </si>
  <si>
    <t>03337875611954</t>
  </si>
  <si>
    <t>LA ROCHE POSAY 
Anthelios Crème solaire lait hydratant 
Tube éco-responsable 
Haute protection à large spectre contre les UVA et UVB 
SPF30 
Hydratation 24h 
Sans traces blanches 
Non-gras, non collant 
Résiste à l'eau, au sable et la transpiration 
Formule entièrement éco-testée, plus respectueuse du milieu marin. 
Convient aux peaux sensibles, yeux sensibles et porteurs de lentilles de contact.</t>
  </si>
  <si>
    <t>Une crème solaire haute protection à large spectre contre les UVA enrichie en Eau Thermale de La Roche-Posay. Formulée pour les peaux sensibles de l'adulte. Texture hydratante et veloutée. Sans parfum.</t>
  </si>
  <si>
    <t>884919 1 - INGREDIENTS:  AQUA / WATER • GLYCERIN • OCTOCRYLENE • ISOPROPYL PALMITATE • ETHYLHEXYL SALICYLATE • BUTYL METHOXYDIBENZOYLMETHANE • ALCOHOL DENAT. • TITANIUM DIOXIDE [NANO] / TITANIUM DIOXIDE • TALC • ETHYLHEXYL TRIAZONE • POTASSIUM CETYL PHOSPHATE • DIISOPROPYL SEBACATE • SYNTHETIC WAX • ACRYLATES/C10-30 ALKYL ACRYLATE CROSSPOLYMER • ALUMINUM HYDROXIDE • BUTYROSPERMUM PARKII BUTTER / SHEA BUTTER • CAPRYLYL GLYCOL • CITRIC ACID • DISODIUM EDTA • GLYCERYL STEARATE • MYRISTIC ACID • PALMITIC ACID • PEG-100 STEARATE • PHENOXYETHANOL • STEARIC ACID • TEREPHTHALYLIDENE DICAMPHOR SULFONIC ACID • TOCOPHEROL • TRIETHANOLAMINE • XANTHAN GUM (F.I.L. C197022/1).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</si>
  <si>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Lait hydratant solaire. Haute protection à large spectre contre les UVA et UVB. Aide à prévenir le stress oxydatif généré par les infra-rouges et la pollution. Testé sous contrôle dermatologique sur peau sensible.  
Tube réalisé à partir de carton : utilise 45% de plastique en moins*. *comparé à un tube en plastique similaire.</t>
  </si>
  <si>
    <t>3337875550611</t>
  </si>
  <si>
    <t>Lait solaire haute protection UVA UVB,Crème solaire texture fondante SPF30,Crème solaire hydratante peau sensible</t>
  </si>
  <si>
    <t>MB359800</t>
  </si>
  <si>
    <t>Anthelios Crème Solaire en Lait Hydratant Corps SPF30 Sans Parfum 250ml Tube Eco-Responsable</t>
  </si>
  <si>
    <t>Crème Solaire Corps Lait Hydratant Haute Protection SPF30 Sans Parfum Peaux Sèches Tube Eco-Responsable</t>
  </si>
  <si>
    <t>16,30</t>
  </si>
  <si>
    <t>03337875776776</t>
  </si>
  <si>
    <t>03337875776783</t>
  </si>
  <si>
    <t>03337875776806</t>
  </si>
  <si>
    <t>La crème solaire corps lait hydratant SPF30 Anthelios Lait Hydratant de La Roche-Posay est une haute protection à large spectre contre les UVA / UVB et enrichie en Eau Thermale de La Roche-Posay. La protection solaire SPF30 Anthelios Lait Hydratant de La Roche-Posay aide à prévenir le stress oxydatif généré par les infra-rouges et la pollution. La crème solaire corps lait hydratant haute protection SPF30 Anthelios Lait Hydratant de La Roche-Posay est testée sous contrôle dermatologique sur peau sensible. 
Formulée pour les peaux sensibles de l'adulte. Texture hydratante et veloutée. Sans parfum.
Formule entièrement éco-testée, plus respectueuse du milieu marin. 
Tube réalisé à partir de carton : utilise 45% de plastique en moins*. 
*comparé à un tube en plastique similaire.</t>
  </si>
  <si>
    <t>Quand appliquer la crème solaire corps lait hydratant haute protection SPF30 tube éco-responsable Anthelios Lait Hydratant de La Roche-Posay ? 
Appliquer le produit juste avant l’exposition. Renouveler généreusement et fréquemment, surtout après avoir nagé, transpiré ou vous être essuyé. 
En cas de contact avec les yeux, les rincer immédiatement et abondamment. 
Éviter le contact avec les textiles. 
Éviter de mettre le tube directement au contact de l'eau. 
Comment appliquer la crème solaire corps lait hydratant haute protection SPF30 tube éco-responsable Anthelios Lait Hydratant de La Roche-Posay ? 
Appliquer cette protection solaire partout sur votre corps jusqu'à qu'il n'y ait plus de traces blanches. L’abus de soleil est dangereux. Un produit solaire ne protège jamais totalement. Ne pas exposer les bébés et jeunes enfants.</t>
  </si>
  <si>
    <t>885494 - INGREDIENTS:  AQUA / WATER / EAU • ISOPROPYL PALMITATE • ALCOHOL DENAT. • DICAPRYLYL ETHER • BIS-ETHYLHEXYLOXYPHENOL METHOXYPHENYL TRIAZINE • DIISOPROPYL ADIPATE • DIISOPROPYL SEBACATE • ETHYLHEXYL TRIAZONE • GLYCERIN • PROPANEDIOL • BUTYL METHOXYDIBENZOYLMETHANE • TOCOPHEROL • C12-22 ALKYL ACRYLATE/HYDROXYETHYLACRYLATE COPOLYMER • OXIDIZED STARCH ACETATE • ORYZA SATIVA CERA / RICE BRAN WAX • ACRYLATES COPOLYMER • ACRYLATES/C10-30 ALKYL ACRYLATE CROSSPOLYMER • BUTYROSPERMUM PARKII BUTTER / SHEA BUTTER • CAPRYLYL GLYCOL • CITRIC ACID • DIETHYLAMINO HYDROXYBENZOYL HEXYL BENZOATE • DROMETRIZOLE TRISILOXANE • HYDROXYACETOPHENONE • HYDROXYETHYLCELLULOSE • TEREPHTHALYLIDENE DICAMPHOR SULFONIC ACID • TRIETHANOLAMINE • TRISODIUM ETHYLENEDIAMINE DISUCCINATE • XANTHAN GUM (F.I.L. C255060/1).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</si>
  <si>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solaire,crème solaire écran total,tube en carton,indice uv maximum,sunscreen,creme solaire non comédogène,creme solaire ecologique,anthelios,haute protection,creme solaire hypoallergénique</t>
  </si>
  <si>
    <t>Toleriane Ultra Dermallergo</t>
  </si>
  <si>
    <t>MB229000</t>
  </si>
  <si>
    <t>Toleriane Ultra Dermallergo Sérum</t>
  </si>
  <si>
    <t>Sérum visage hydratant apaisant réparateur peaux sensibles</t>
  </si>
  <si>
    <t>3337875693820</t>
  </si>
  <si>
    <t>17,20</t>
  </si>
  <si>
    <t>71</t>
  </si>
  <si>
    <t>32</t>
  </si>
  <si>
    <t>20.0</t>
  </si>
  <si>
    <t>216</t>
  </si>
  <si>
    <t>03337875736299</t>
  </si>
  <si>
    <t>2375</t>
  </si>
  <si>
    <t>217</t>
  </si>
  <si>
    <t>317</t>
  </si>
  <si>
    <t>136</t>
  </si>
  <si>
    <t>03337875736305</t>
  </si>
  <si>
    <t>228500</t>
  </si>
  <si>
    <t>968</t>
  </si>
  <si>
    <t>1168</t>
  </si>
  <si>
    <t>817</t>
  </si>
  <si>
    <t>03337875736329</t>
  </si>
  <si>
    <t>Pipette 20 MLT</t>
  </si>
  <si>
    <t>Sérum visage hydratant et ultra-apaisant testé sur peaux ultra-sensibles ou allergiques. Il renforce la peau face aux agressions, répare la barrière cutanée et hydrate pour 48 heures. Formulation ultra-épurée pour limiter les risques d’allergies ou de réactions.</t>
  </si>
  <si>
    <t>Ce sérum visage hydratant, ultra-apaisant et réparateur de La Roche Posay est conçu pour les peaux ultra-sensibles ou allergiques. 
Ce sérum sans parfum est hautement concentré en Neurosensine, actif dérivé d'une molécule naturellement présente dans le corps, qui aide à réduire la sensibilité cutanée. Ce sérum apaisant associe également l’Osmolyte, acide aminé protecteur dérivé de la betterave, et la Glycérine pour réconforter la peau sensible et réparer sa barrière. La peau est apaisée et renforcée. Elle résiste mieux aux agressions.
Formulation ultra-épurée, sans parfum et sans alcool pour une tolérance optimale testée sur peaux sensibles et allergiques. 
La texture de ce sérum peau sensible est fraîche réconfortante non collante et d'absorption rapide.</t>
  </si>
  <si>
    <t>Comment appliquer le sérum hydratant visage peaux sensibles Toleriane Ultra dermallergo de La Roche Posay ?
Laissez couler quelques gouttes dans le creux de la main, puis appliquez-les sur le visage et le cou en tapotant légèrement.
En cas d'allergie de la peau, insistez sur cette zone
Quand appliquer le sérum hydratant visage peaux sensibles Toleriane Ultra dermallergo de La Roche Posay ?
Appliquez-le matin et le soir sur une peau propre et sèche.
Le sérum apaisant visage s'applique avant la crème de jour ou de nuit.
Pour quel type de peau utilise-t-on le sérum hydratant visage Toleriane Ultra dermallergo de La Roche Posay ?
Pour les peaux réactives
Pour les peaux sensibles
Pour les peaux allergiques
Pour amplifier l’effet rafraîchissant de ce sérum peau sensible protecteur et réconfortant, mettre au froid 30 min avant application.</t>
  </si>
  <si>
    <t>609988 20 - INGREDIENTS:  AQUA / WATER • DIPROPYLENE GLYCOL • GLYCERIN • BETAINE • PROPANEDIOL • PENTYLENE GLYCOL • PEG-8 • POLYSORBATE 20 • PEG/PPG/POLYBUTYLENE GLYCOL-8/5/3 GLYCERIN • SODIUM HYALURONATE • AMMONIUM POLYACRYLOYLDIMETHYL TAURATE • HYDROXYACETOPHENONE • CAPRYLYL GLYCOL • CITRIC ACID • ACETYL DIPEPTIDE-1 CETYL ESTER (F.I.L. B243111/2).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</si>
  <si>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intensément les peaux ultra-sensibles, répare la barrière cutanée et hydrate pour 48 heures.  
Haute concentration en Neurosensine, actif ultra-apaisant qui aide à réduire la sensibilité cutanée, associé à l’Osmolyte et la Glycérine pour réconforter la peau sensible et réparer sa barrière.
Formulation ultra-épurée, sans parfum et sans alcool pour une tolérance optimale testée sur peaux sensibles et allergiques.</t>
  </si>
  <si>
    <t>sérum peau réactive,sérum apaisant visage,sérum hydratant visage,sérum peau sensible,sérum testé sur peau allergique,sérum neurosensine,sérum apaisant hydratant réparateur,sérum sans parfum,sérum visage apaisant peau sensible</t>
  </si>
  <si>
    <t>Iso Urea</t>
  </si>
  <si>
    <t>MB242400</t>
  </si>
  <si>
    <t>Iso Urea Lait Lissant Anti-squames Anti-irritations 200ml</t>
  </si>
  <si>
    <t>Lait corps hydratant lissant anti squames à l'urée et au beurre de karité 200ml</t>
  </si>
  <si>
    <t>3337875685832</t>
  </si>
  <si>
    <t>13,65</t>
  </si>
  <si>
    <t>3337875685818</t>
  </si>
  <si>
    <t>243</t>
  </si>
  <si>
    <t>52</t>
  </si>
  <si>
    <t>730</t>
  </si>
  <si>
    <t>03337875729796</t>
  </si>
  <si>
    <t>6260</t>
  </si>
  <si>
    <t>284</t>
  </si>
  <si>
    <t>374</t>
  </si>
  <si>
    <t>207</t>
  </si>
  <si>
    <t>03337875729802</t>
  </si>
  <si>
    <t>250900</t>
  </si>
  <si>
    <t>942</t>
  </si>
  <si>
    <t>1136</t>
  </si>
  <si>
    <t>979</t>
  </si>
  <si>
    <t>03337875729826</t>
  </si>
  <si>
    <t>LA ROCHE-POSAY 
Iso-Urea 
Lait corps hydratant lissant à l'urée et au beurre de karité 
Anti-rugosités 
Anti squames 
Peaux très sèches et rugueuses 
Peaux à tendance psoriasique</t>
  </si>
  <si>
    <t>Le lait corps hydratant lissant anti-squames Iso-Urea de La Roche Posay convient aux peaux sensibles très sèches, rugueuses et squameuses de l’enfant, de l’adulte et du senior.  Le lait hydratant lissant au beurre de karité et à l'urée Iso-Urea de La Roche Posay aide à éliminer les squames pour lisser, adoucir les zones rugueuses et estomper l’aspect granuleux de la peau. 
Grâce au Beurre de Karité et à la Glycérine, il nourrit durablement. 
Apaise les irritations liées à la sécheresse cutanée. 
Une formule hautement efficace grâce à l’association de 5% d’Urée et d’un agent exfoliant, avec une tolérance optimale pour les peaux sensibles. 
NOUVEAU sa formule est enrichie en Allantoïne et en Mannose pour une action apaisante. Le lait hydratant lissant contre la peau rugueuse Iso-Urea de La Roche Posay est testé cliniquement sur la xérose sénile, les peaux à tendance à la kératose pilaire et les peaux à tendance psoriasique. 
Avec parfum.  
Testé sous contrôle dermatologique.</t>
  </si>
  <si>
    <t>Adouci</t>
  </si>
  <si>
    <t>Où appliquer le lait lissant hydratant apaisant corps Iso-Urea de La Roche Posay ?
Appliquer le lait Iso-Urea sur la peau sèche ou rugueuse du corps: bras, coude, jambes.
Quand appliquer le lait lissant hydratant apaisant à l'urée et au beurre de karité Iso-Urea de La Roche Posay ?
Appliquer dès qu'il y a une sensation d'inconfort, 1 à 2 fois par jour.
De préférence après la toilette.
Comment appliquer le lait lissant hydratant apaisant anti-irritations Iso-Urea de La Roche Posay ?
Masser de façon légère sur la partie rugueuse de la peau.</t>
  </si>
  <si>
    <t>609965 29 - INGREDIENTS:  AQUA / WATER • BUTYROSPERMUM PARKII BUTTER / SHEA BUTTER • GLYCERIN • UREA • DIMETHICONE • SODIUM LACTATE • BRASSICA CAMPESTRIS SEED OIL / RAPESEED SEED OIL • DICAPRYLYL CARBONATE • CETEARYL ALCOHOL • PENTYLENE GLYCOL • PEG-100 STEARATE • GLYCERYL STEARATE • STEARIC ACID • GLYCINE • ALLANTOIN • SODIUM HYDROXIDE • MYRISTIC ACID • PALMITIC ACID • MANNOSE • HYDROXYETHYLPIPERAZINE ETHANE SULFONIC ACID • CAPRYLYL GLYCOL • CITRIC ACID • TRISODIUM ETHYLENEDIAMINE DISUCCINATE • XANTHAN GUM • ACRYLATES/C10-30 ALKYL ACRYLATE CROSSPOLYMER • TOCOPHEROL • CHLORHEXIDINE DIGLUCONATE • PARFUM / FRAGRANCE (F.I.L. B233798/1).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</si>
  <si>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NOUVEAU ISO UREA Lait lissant apaisant. Anti-squames, Anti-irritation. Une formule hautement efficace grâce à l’association de 5%d’Urée
et d’un agent exfoliant, avec une tolérance optimale pour les peaux sensibles. Enrichie en Allantoïne pour apaiser les sensations d’irritation liées à la sécheresse.</t>
  </si>
  <si>
    <t>Lait lissant anti-squames,Lait lissant hydratant à l'urée,Lait lissant peau sèche,Lait hydratant à l'urée,Lait hydratant lissant contre la peau rugueuse,Lait lissant apaisant anti-irritation,Lait lissant apaisant beurre de karité glycérine urée ,Lait hydratant lissant contre les squames ,Lait hydratant karité urée ,Crème hydratante lissante à l'urée</t>
  </si>
  <si>
    <t>MB242300</t>
  </si>
  <si>
    <t>Iso Urea Lait Lissant Anti-squames Anti-irritations 400ml</t>
  </si>
  <si>
    <t>Lait corps hydratant lissant anti squames à l'urée et au beurre de karité 400ml</t>
  </si>
  <si>
    <t>17,10</t>
  </si>
  <si>
    <t>452</t>
  </si>
  <si>
    <t>201</t>
  </si>
  <si>
    <t>1361</t>
  </si>
  <si>
    <t>03337875729758</t>
  </si>
  <si>
    <t>11403</t>
  </si>
  <si>
    <t>03337875729765</t>
  </si>
  <si>
    <t>342590</t>
  </si>
  <si>
    <t>03337875729789</t>
  </si>
  <si>
    <t>LA ROCHE-POSAY
Iso-Urea
Lait corps hydratant lissant à l'urée et au beurre de karité 
Anti-rugosités
Anti squames
Peaux très sèches et rugueuses
Peaux à tendance psoriasique</t>
  </si>
  <si>
    <t>Où appliquer le lait lissant hydratant apaisant corps ISO-UREA de La Roche Posay ?
Appliquer le lait Iso-Urea sur la peau sèche ou rugueuse du corps: bras, coude, jambes.
Quand appliquer le lait lissant hydratant apaisant à l'urée et au beurre de karité Iso-Urea de La Roche Posay ?
Appliquer dès qu'il y a une sensation d'inconfort, 1 à 2 fois par jour.
De préférence après la toilette.
Comment appliquer le lait lissant hydratant apaisant anti-irritations Iso-Urea de La Roche Posay ?
Masser de façon légère sur la partie rugueuse de la peau.</t>
  </si>
  <si>
    <t>Lait hydratant lissant pour les peaux à tendance psoriasique,Lait lissant contre les squames,Lait hydratant lissant au beurre de karité et à l'urée,Crème hydratante lissante contre les squames,Crème hydratante lissante à l'urée et au beurre de karité,Lait lissant anti-irritations kératose pilaire,Lait hydratant lissant contre la peau rugueuse</t>
  </si>
  <si>
    <t>Anthelios Pigmentation</t>
  </si>
  <si>
    <t>MB073402</t>
  </si>
  <si>
    <t>Anthelios Crème Solaire Pigmentation Teintée Visage SPF50+ Sans Parfum 50ml</t>
  </si>
  <si>
    <t>Crème Solaire Visage Anti taches Très Haute Protection Indice 50+ Sans Parfum</t>
  </si>
  <si>
    <t>3337875591577</t>
  </si>
  <si>
    <t>12,70</t>
  </si>
  <si>
    <t>03337875661751</t>
  </si>
  <si>
    <t>5766</t>
  </si>
  <si>
    <t>03337875661768</t>
  </si>
  <si>
    <t>231140</t>
  </si>
  <si>
    <t>03337875661782</t>
  </si>
  <si>
    <t>Très haute protection visage et zones exposées, texture crème et unifiante. Enrichie en Procérad. Peaux sujettes à l'hyperpigmentation induite par les UV et la lumière visible, comme le masque de grossesse et les tâches liées au soleil. Sans parfum.</t>
  </si>
  <si>
    <t>Une crème solaire très haute protection à large spectre contre les UVA enrichie en Eau Thermale de La Roche-Posay. Enrichie en Procérad la formule clarifie et unifie le teint. Les pigmentats teintés aident à prévenir l'hyperpigmentation induite par la lumière visible et unifie immédiatement le teint de la peau. Sans parfum.</t>
  </si>
  <si>
    <t>Appliquer le produit chaque matin ou avant chaque exposition au soleil. Renouveler généreusement et fréquemment, surtout après une baignade ou s’être essuyé.</t>
  </si>
  <si>
    <t>885004 7 - INGREDIENTS:  AQUA / WATER • GLYCERIN • C12-15 ALKYL BENZOATE • PROPANEDIOL • CAPRYLIC/CAPRIC TRIGLYCERIDE • ETHYLHEXYL SALICYLATE • BIS-ETHYLHEXYLOXYPHENOL METHOXYPHENYL TRIAZINE • ALCOHOL DENAT. • TITANIUM DIOXIDE • BUTYL METHOXYDIBENZOYLMETHANE • CI 77891 / TITANIUM DIOXIDE • DROMETRIZOLE TRISILOXANE • CI 77491, CI 77492, CI 77499 / IRON OXIDES • STYRENE/ACRYLATES COPOLYMER • DIMETHICONE • ZEA MAYS STARCH / CORN STARCH • PROPYLENE GLYCOL • SYNTHETIC WAX • DIETHYLHEXYL BUTAMIDO TRIAZONE • POTASSIUM CETYL PHOSPHATE • TOCOPHEROL • ALUMINUM HYDROXIDE • AMMONIUM POLYACRYLOYLDIMETHYL TAURATE • BUTYROSPERMUM PARKII BUTTER / SHEA BUTTER • CAPRYLYL GLYCOL • CITRIC ACID • DISODIUM EDTA • GLYCERYL STEARATE • HYDROXYPROPYL METHYLCELLULOSE • MYRISTIC ACID • 2-OLEAMIDO-1,3-OCTADECANEDIOL • PALMITIC ACID • PEG-100 STEARATE • PEG-8 LAURATE • SODIUM CHLORIDE • STEARIC ACID • TRIETHANOLAMINE (F.I.L. C216177/1).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</si>
  <si>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Développé en collaboration avec des dermatologues. Hypoallergénique. Une protection optimale des UVB et UVA à large spectre grâce à la technologie XL Protect basée sur un système filtrant breveté et photostable enrichi en anti osydants. Protection démontrée contre certains types de dommages induits par les UV, la pollution et le stress oxydatif. 
Non comédogène. Sans traces blanches. Résistant à l'eau.</t>
  </si>
  <si>
    <t>Crème solaire teintée anti-pigmentation,Crème solaire teintée contre les taches,Crème solaire masque de grossesse,Crème solaire anti taches liées au soleil,Crème solaire unifiante ,Protection solaire pour lutter contre la pigmentation,Crème solaire sans parfum teintée SPF50+,Crème solaire teintée non comédogène,Protection solaire anti-taches teintée</t>
  </si>
  <si>
    <t>MB058020</t>
  </si>
  <si>
    <t>Cicaplast Gel B5 accélérateur réparation épidermique 40ml</t>
  </si>
  <si>
    <t>Gel B5 Soin apaisant accélérateur de réparation</t>
  </si>
  <si>
    <t>6,50</t>
  </si>
  <si>
    <t>03337875635752</t>
  </si>
  <si>
    <t>5325</t>
  </si>
  <si>
    <t>03337875635769</t>
  </si>
  <si>
    <t>213500</t>
  </si>
  <si>
    <t>03337875635783</t>
  </si>
  <si>
    <t>LA ROCHE-POSAY Cicaplast Gel B5      
Apaisant  
Réparateur      
Post point de suture, post peeling, post laser     
Accélérateur de réparation épidermique 
40ml</t>
  </si>
  <si>
    <t>La Roche-Posay Cicaplast Gel B5 Soin Apaisant Accélérateur de Réparation Épidermique a la texture isolante et invisible permet d'accélérer la réparation épidermique (post-points de suture, peeling, laser...).
Le gel apaisant réparateur Cicaplast Gel B5 de La Roche Posay, indiqué en cas d'altérations épidermiques superficielles :
- apaise immédiatement grâce à l'eau thermale La Roche-Posay et au Panthénol 5%,
- permet une réparation épidermique de la barrière cutanée grâce au Madécassoside, Cuivre, Zinc, Manganèse, et à l'Acide Hyaluronique,
- possède une texture pro-massante grâce au gel siliconé enrichi en glycérine.
Les résultats de Cicaplast Gel B5 Soin Apaisant Accélérateur de Réparation Épidermique : la peau retrouve qualité, souplesse et confort.</t>
  </si>
  <si>
    <t>Quand appliquer Cicaplast Gel B5 Soin Apaisant Accélérateur de Réparation Épidermique de La Roche Posay ? Appliquer deux fois par jour sur une cicatrice récente (après cicatrisation  ou après retrait des points de sutures). Suivre une routine de massage afin d'en améliorer l'aspect. Comment appliquer le  Cicaplast Gel B5 Soin Apaisant post peeling post laser de La Roche Posay ? Appliquer le en massant sur une peau propre et sèche. Texture agréable : pansement invisible, gel pro-massant, non-collante, s'étire facilement. Convient aux enfants. Ne pas appliquer sur une plaie.</t>
  </si>
  <si>
    <t>609870 14 - INGREDIENTS:  AQUA / WATER • GLYCERIN • DIMETHICONE • PANTHENOL • PENTYLENE GLYCOL • C30-45 ALKYL DIMETHICONE • POLYBUTENE • SODIUM CITRATE • PEG/PPG-18/18 DIMETHICONE • ZINC GLUCONATE • MADECASSOSIDE • DIMETHICONOL • MANGANESE GLUCONATE • SODIUM HYALURONATE • COPPER GLUCONATE • CAPRYLYL GLYCOL • CITRIC ACID • POLYSORBATE 20 • TOCOPHEROL (F.I.L. B206126/1).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</si>
  <si>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3339875548519</t>
  </si>
  <si>
    <t>3337875491969</t>
  </si>
  <si>
    <t>Crème réparatrice,Crème apaisante,Crème réparatrice post peeling,Crème post point de suture</t>
  </si>
  <si>
    <t>MB063323</t>
  </si>
  <si>
    <t>Anthelios Crème Solaire Hydratante Visage SPF50+ Sans Parfum 50ml</t>
  </si>
  <si>
    <t>Crème solaire visage hydratante très haute protection SPF50+ sans parfum peaux sensibles et sèches</t>
  </si>
  <si>
    <t>03337875620345</t>
  </si>
  <si>
    <t>5339</t>
  </si>
  <si>
    <t>03337875678728</t>
  </si>
  <si>
    <t>214054</t>
  </si>
  <si>
    <t>03337875678742</t>
  </si>
  <si>
    <t>LA ROCHE-POSAY 
Anthelios Ultra Crème 
Crème solaire visage sans parfum 
Très haute protection SPF50+ 
Pour les peaux sensibles et sèches, aux risques d'allergies solaire 
Anti-picotements oculaires 
Yeux sensibles 
Haute tolérance visage 
Très résistante à l'eau 
50ml</t>
  </si>
  <si>
    <t>La crème solaire visage hydratante SPF50+ sans parfum Anthelios Ultra Crème de La Roche-Posay est une très haute protection à large spectre contre les UVA enrichie en Eau Thermale de La Roche-Posay.
Formulée pour limiter le picotement oculaire. 
Peut être appliquée sur le contour des yeux. 
La crème solaire visage hydratante très haute protection SPF50+ peaux sensibles et sèches Anthelios Ultra Crème de La Roche-Posay protège également des dommages induits par la pollution et le stress oxydatif. 
Formule éco-testée en conditions marines et respectueuse du milieu marin. La crème solaire visage hydratante très haute protection SPF50+ sans parfum Anthelios Ultra Crème de La Roche-Posay a été testée : 
- Sous contrôle dermatologique sur peau sensible et réactive. 
- Sous contrôle ophtalmologique sur contour des yeux sensibles. 
- Sur porteurs de lentilles de contact.</t>
  </si>
  <si>
    <t>Quand appliquer la crème solaire visage hydratante SPF50+ sans parfum Anthelios Ultra Crème de La Roche-Posay ? 
Appliquer 30 minutes avant l'exposition solaire. 
Renouveler l'application toutes les 2 heures et après chaque baignade. 
Comment appliquer la crème solaire visage hydratante très haute protection SPF50+ peaux sensibles et sèches Anthelios Ultra Crème de La Roche-Posay ? 
Appliquer sur tout le visage, du haut du front jusqu'au bas du menton. 
Ne pas appliquer sur les yeux. 
Etaler jusqu'à ce qu'il n'y ait plus de traces blanches. 
Ne pas exposer les enfants de moins de 3 ans. 
Eviter les heures d'ensoleillement les plus chaudes, entre 12h et 16h.</t>
  </si>
  <si>
    <t>885581 3 - INGREDIENTS:  AQUA / WATER / EAU • DIISOPROPYL SEBACATE • GLYCERIN • BIS-ETHYLHEXYLOXYPHENOL METHOXYPHENYL TRIAZINE • ALCOHOL DENAT. • PROPANEDIOL • ETHYLHEXYL SALICYLATE • ETHYLHEXYL TRIAZONE • C12-22 ALKYL ACRYLATE/HYDROXYETHYLACRYLATE COPOLYMER • DROMETRIZOLE TRISILOXANE • BUTYL METHOXYDIBENZOYLMETHANE • ALUMINUM STARCH OCTENYLSUCCINATE • SILICA • TOCOPHEROL • ISOPROPYL LAUROYL SARCOSINATE • ACRYLATES COPOLYMER • AMMONIUM ACRYLOYLDIMETHYLTAURATE/VP COPOLYMER • CAPRYLYL GLYCOL • CITRIC ACID • T-BUTYL ALCOHOL • TEREPHTHALYLIDENE DICAMPHOR SULFONIC ACID • TRIETHANOLAMINE • TRISODIUM ETHYLENEDIAMINE DISUCCINATE • XANTHAN GUM (F.I.L. C266733/1).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</si>
  <si>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peau sèche spf50+,Crème solaire peau sensible et sèche SPF50+</t>
  </si>
  <si>
    <t>M1365802</t>
  </si>
  <si>
    <t>Toleriane Correcteur de teint fluide 17 caramel</t>
  </si>
  <si>
    <t>Fond de Teint Fluide Correcteur Imperfections Peaux Sensibles et Allergiques Caramel</t>
  </si>
  <si>
    <t>12,85</t>
  </si>
  <si>
    <t>5520</t>
  </si>
  <si>
    <t>29</t>
  </si>
  <si>
    <t>03337870516704</t>
  </si>
  <si>
    <t>6592</t>
  </si>
  <si>
    <t>03337870516681</t>
  </si>
  <si>
    <t>264180</t>
  </si>
  <si>
    <t>03337870516667</t>
  </si>
  <si>
    <t>17 Caramel</t>
  </si>
  <si>
    <t>Couvre rougeurs, boutons, cernes et marques. Ne bouche pas les pores.</t>
  </si>
  <si>
    <t>Spécialement formulé pour les peaux sensibles, intolérantes ou allergiques. Corrige toutes les imperfections et unifie parfaitement le teint grâce à son pouvoir couvrant élevé.
Texture fine et légère: résultat naturel et confortable sans effet masque.
- Allergy-tested*
- Protection UV SPF25
*Soumis à des tests d'allergies.</t>
  </si>
  <si>
    <t>Après la crème de jour, appliquer au doigt ou à l'éponge par petites touches, sur les imperfections localisées (petits boutons, cicatrices) ou sur l'ensemble du visage.</t>
  </si>
  <si>
    <t>G790525 - INGREDIENTS:  AQUA / WATER • UNDECANE • TRIDECANE • GLYCERIN • POLYGLYCERYL-4 ISOSTEARATE • PENTYLENE GLYCOL • CETYL PEG/PPG-10/1 DIMETHICONE • HEXYL LAURATE • MAGNESIUM SULFATE • DISTEARDIMONIUM HECTORITE • TOCOPHEROL • ACETYLATED GLYCOL STEARATE • ACETYL DIPEPTIDE-1 CETYL ESTER • ETHYLHEXYLGLYCERIN • TRIHYDROXYSTEARIN • CELLULOSE GUM • TOLUENE SULFONIC ACID • HELIANTHUS ANNUUS SEED OIL / SUNFLOWER SEED OIL • PENTAERYTHRITYL TETRA-DI-T-BUTYL HYDROXYHYDROCINNAMATE • ISOBUTANE • ACRYLONITRILE/METHYL METHACRYLATE/VINYLIDENE CHLORIDE COPOLYMER • DISODIUM STEAROYL GLUTAMATE • ALUMINUM HYDROXIDE ● [+/- MAY CONTAIN: CI 77891 / TITANIUM DIOXIDE • CI 77491, CI 77492, CI 77499 / IRON OXIDES]. (F.I.L. B159005/5).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</si>
  <si>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Correcteur de teint fluide qui offre une couvrance elevée pour tout type de peau sensible, même les peaux allergiques. 100% allergy-tested* *Soumis à des tests d'allergies</t>
  </si>
  <si>
    <t>#9B552A</t>
  </si>
  <si>
    <t>Fond de teint allergie,Fond de teint peau sensible,Maquillage peau sensible,Fond de teint fluide</t>
  </si>
  <si>
    <t>M1365302</t>
  </si>
  <si>
    <t>Toleriane Correcteur de teint fluide 13 beige sable</t>
  </si>
  <si>
    <t>Fond de Teint Fluide Correcteur Imperfections Peaux Sensibles et Allergiques Beige Sable</t>
  </si>
  <si>
    <t>03337870516353</t>
  </si>
  <si>
    <t>03337870516339</t>
  </si>
  <si>
    <t>03337870516315</t>
  </si>
  <si>
    <t>13 Beige Sable</t>
  </si>
  <si>
    <t>Spécialement formulé pour les peaux sensibles, intolérantes ou allergiques. Corrige toutes les imperfections et unifie parfaitement le teint grâce à son pouvoir couvrant élevé. Texture fine et légère: résultat naturel et confortable sans effet masque. - Allergy-tested* - Protection UV SPF25 *Soumis à des tests d'allergies.</t>
  </si>
  <si>
    <t>#E8B78A</t>
  </si>
  <si>
    <t>Fond de teint fluide,Maquillage peau sensible,Fond de teint peau sensible,Fond de teint allergie</t>
  </si>
  <si>
    <t>M1365102</t>
  </si>
  <si>
    <t>Toleriane Correcteur de teint fluide 11 beige clair</t>
  </si>
  <si>
    <t>Fond de Teint Fluide Correcteur Imperfections Peaux Sensibles et Allergiques Beige Clair</t>
  </si>
  <si>
    <t>03337870516209</t>
  </si>
  <si>
    <t>03337870516186</t>
  </si>
  <si>
    <t>03337870516162</t>
  </si>
  <si>
    <t>11 Beige Clair</t>
  </si>
  <si>
    <t>#ECBFB0</t>
  </si>
  <si>
    <t>M1365702</t>
  </si>
  <si>
    <t>Toleriane Correcteur de teint fluide 16 hâlé</t>
  </si>
  <si>
    <t>Fond de Teint Fluide Correcteur Imperfections Peaux Sensibles et Allergiques Hâlé</t>
  </si>
  <si>
    <t>03337870516650</t>
  </si>
  <si>
    <t>03337870516636</t>
  </si>
  <si>
    <t>03337870516612</t>
  </si>
  <si>
    <t>16 Hâlé</t>
  </si>
  <si>
    <t>Le correcteur de teint fluide Toleriane 100% allergy-tested* corrige les imperfections modérées et couvre les rougeurs, les boutons et les marques sans obstruer les pores. Texture fine et légère : résultat naturel et confortable sans effet masque. Apporte une photo-protection quotidienne (SPF 25).
*Soumis à des tests d’allergies.</t>
  </si>
  <si>
    <t>#C78C68</t>
  </si>
  <si>
    <t>M1365502</t>
  </si>
  <si>
    <t>Toleriane Correcteur de teint fluide 15 doré</t>
  </si>
  <si>
    <t>Fond de Teint Fluide Correcteur Imperfections Peaux Sensibles et Allergiques Doré</t>
  </si>
  <si>
    <t>03337870516506</t>
  </si>
  <si>
    <t>03337870516483</t>
  </si>
  <si>
    <t>03337870516469</t>
  </si>
  <si>
    <t>15 Doré</t>
  </si>
  <si>
    <t>Le correcteur de teint fluide Toleriane 100% allergy-tested* corrige les imperfections modérées et couvre les rougeurs, les boutons et les marques sans obstruer les pores. Texture fine et légère : résultat naturel et confortable sans effet masque. Apporte une photo-protection quotidienne (SPF 25). *Soumis à des tests d’allergies.</t>
  </si>
  <si>
    <t>#CA8341</t>
  </si>
  <si>
    <t>VFR08248</t>
  </si>
  <si>
    <t>Anthelios Dermo-Pediatrics Spray Invisible SPF50+ Sans Parfum 200ml + Huile Lavante Lipikar 100ml offerte</t>
  </si>
  <si>
    <t>Crème Solaire Crème Solaire Spray Enfants Visage et Corps Très Haute Protection SPF50+ Sans Parfum + Huile Lavante offerte</t>
  </si>
  <si>
    <t>3433425364575</t>
  </si>
  <si>
    <t>17,00</t>
  </si>
  <si>
    <t>3337875698696</t>
  </si>
  <si>
    <t>576</t>
  </si>
  <si>
    <t>1093</t>
  </si>
  <si>
    <t>198</t>
  </si>
  <si>
    <t>03433425365763</t>
  </si>
  <si>
    <t>4637</t>
  </si>
  <si>
    <t>400</t>
  </si>
  <si>
    <t>03433425364582</t>
  </si>
  <si>
    <t>222576</t>
  </si>
  <si>
    <t>1065</t>
  </si>
  <si>
    <t>03433425364605</t>
  </si>
  <si>
    <t>LA ROCHE POSAY
Anthelios Dermo-pediatrics
Crème solaire enfant brume invisible 
Très haute protection SPF50+ 
Très résistant à l'eau, au sable et à la transpiration
Peaux sensibles 
UVA/UVB 
Sans parfum
125ml</t>
  </si>
  <si>
    <t>Crème solaire en spray pour enfants. Très haute protection à large spectre contre les UVA/UVB, enrichie en Eau Thermale de La Roche-Posay. Très résistant à l'eau, résistant à la transpiration et au sable. Formulée pour la peau sensible de l'enfant et les peaux sujettes aux intolérances solaires, communément appelées allergies solaires. Formule éco-testée en conditions marines, plus respectueuse du milieu marin. Format pratique. Sans parfum. Votre Mini Huile Lavante et Relipidante Lipikar offerte.</t>
  </si>
  <si>
    <t>800452 15 - INGREDIENTS:  AQUA / WATER • GLYCERIN • SUCROSE • SODIUM LAURETH SULFATE • COCO-BETAINE • SODIUM CHLORIDE • CITRIC ACID • NIACINAMIDE • PARFUM / FRAGRANCE • PEG-75 SHEA BUTTER GLYCERIDES • POLYSORBATE 20 • PPG-5-CETETH-20 • SODIUM BENZOATE • SODIUM HYDROXIDE • VITREOSCILLA FERMENT (F.I.L. C224532/1).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</si>
  <si>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en spray pour enfants. Très haute protection à large spectre contre les UVA/UVB, enrichie en Eau Thermale de La Roche-Posay. 
Très résistant à l'eau, résistant à la transpiration et au sable.
Formulée pour la peau sensible de l'enfant et les peaux sujettes aux intolérances solaires, communément appelées allergies solaires. 
Formule éco-testée en conditions marines, plus respectueuse du milieu marin. 
Format pratique. Sans parfum.
Votre Mini Huile Lavante et Relipidante Lipikar offerte.</t>
  </si>
  <si>
    <t>creme solaire,spray solaire,haute protection,spf 50,creme solaire enfant,huile lavante,UVA,protection solaire</t>
  </si>
  <si>
    <t>M4645920</t>
  </si>
  <si>
    <t>Anthelios Crème Solaire en Spray Enfant Dermo-Pediatrics SPF50+ Sans Parfum 200ml</t>
  </si>
  <si>
    <t>Crème Solaire Enfants Visage et Corps en Spray Très Haute Protection Indice 50+ Sans Parfum.</t>
  </si>
  <si>
    <t>16,80</t>
  </si>
  <si>
    <t>03337875625562</t>
  </si>
  <si>
    <t>03337875625579</t>
  </si>
  <si>
    <t>03337875625593</t>
  </si>
  <si>
    <t>Une crème solaire très haute protection à large spectre contre les UVA/UVB enrichie en Eau Thermale de La Roche-Posay. Formulée pour la peau sensible de l'enfant et les peaux sujettes aux intolérances solaires, communément appelées allergies solaires. Format pratique. Sans parfum.</t>
  </si>
  <si>
    <t>MB238801</t>
  </si>
  <si>
    <t>Anthelios Crème Solaire en Spray Invisible Enfant Dermo-Pediatrics SPF50+ Sans Parfum 200ml</t>
  </si>
  <si>
    <t>Crème Solaire Dermo Pediatrics Enfants Visage et Corps en Spray Très Haute Protection SPF50+ Sans Parfum.</t>
  </si>
  <si>
    <t>03337875730143</t>
  </si>
  <si>
    <t>03337875730150</t>
  </si>
  <si>
    <t>03337875730174</t>
  </si>
  <si>
    <t>La Roche Posay Anthelios Dermo-Pediatrics Crème Solaire Enfant en Spray SPF50+ 200ml est une crème solaire enfant en spray. Crème solaire en spray, très haute protection à large spectre contre les UVA/UVB enrichie en Eau Thermale de La Roche-Posay.  La formule de la crème solaire Anthelios Dermo Pediatrics spray est éco-testée en conditions marines et respectueuse du milieu marin. Formulée pour la peau sensible de l'enfant et les peaux sujettes aux intolérances solaires, communément appelées allergies solaires. Format pratique. Sans parfum.</t>
  </si>
  <si>
    <t>Quand appliquer la Crème solaire enfant spray invisible SPF50+ 200ml sans parfum Anthelios Dermo Pediatrics La Roche Posay ?
Appliquer cette crème solaire enfant juste avant une exposition au soleil.
Réappliquer le spray invisible après une baignade.
Réappliquer Anthelios dermo pediatrics après s'être essuyé.
A quel âge peut on appliquer une crème solaire à bébé ?
La crème solaire enfant spray invisible SPF50+ 200ml sans parfum Anthelios Dermo pediatrics est spécialement formulée pour répondre aux besoins de la peau des bébés de 6 mois et plus en cas d'exposition indirecte au soleil.
La formule ultra-minimaliste de ce spray invisible anthelios dermo pediatrics permet de mieux respecter la peau fragile des bébés, tout en assurant une très haute protection contre les UVA et les UVB. Les ingrédients sont choisi pour leur innocuité et la juste quantité d'ingrédients est ajouté pour respecter la peau de bébé.
Que recommandent les dermatologue et pédiatre sur l'exposition de bébé au soleil ?
Les enfants de moins de 3 ans ne doivent jamais être directement exposés au soleil.
La peau des bébés est bien plus sensible au soleil et aux UVA/UVB que celle des adultes.
Les bébés ont besoin d'une très haute protection suffisamment douce pour leur peau délicate en cas d'exposition indirecte au soleil.</t>
  </si>
  <si>
    <t>3337875696807</t>
  </si>
  <si>
    <t>Crème solaire enfant,Protection solaire enfant,Très haute protection solaire enfant SPF50+,Crème solaire enfant peau sensible,Spray solaire enfant,Crème solaire enfant sans parfum,Crème solaire enfant pratique spray multi-position,Protection solaire enfant UVA/UVB SPF50+,Protection solaire enfant respectueuse du milieu marin,Crème solaire enfant sans traces blanches,Crème solaire enfant ultra légère facile à appliquer,Crème solaire enfant hypoallergénique ,Crème solaire enfant testée sous contrôle dermatologique,Crème solaire enfant résistante à l'eau, au sable et à la transpiration</t>
  </si>
  <si>
    <t>MB237700</t>
  </si>
  <si>
    <t>Anthelios Crème Solaire en Brume Invisible Enfant Dermo-Pediatrics SPF50+ Aérosol Sans Parfum 125ml</t>
  </si>
  <si>
    <t>Crème solaire enfant visage et corps brume invisible très haute protection SPF50+ sans parfum</t>
  </si>
  <si>
    <t>15,50</t>
  </si>
  <si>
    <t>03337875703741</t>
  </si>
  <si>
    <t>03337875703765</t>
  </si>
  <si>
    <t>La crème solaire enfant visage et corps brume invisible SPF50+  Anthelios Dermo-Pediatrics de La Roche-Posay a une très haute protection à large spectre contre les UVA/UVB enrichie en Eau Thermale de La Roche-Posay. La crème solaire enfant visage et corps brume invisible très haute protection SPF50+  Anthelios Dermo-Pediatrics de La Roche-Posay est formulée pour la peau sensible de l'enfant et les peaux sujettes aux intolérances solaires. Format pratique : spray multi-positions. Diffusion fine et continue. La formule de la crème solaire enfant visage et corps brume invisible hypoallergénique SPF50+  Anthelios Dermo-Pediatrics de La Roche-Posay est éco-testée en conditions marines et respectueuse du milieu marin. Sans parfum.</t>
  </si>
  <si>
    <t>Quand appliquer la crème solaire enfant visage et corps brume invisible très haute protection SPF50+ Anthelios Dermo-Pediatrics de La Roche-Posay ?  
Appliquer le produit juste avant l'exposition. Renouveler généreusement et fréquemment, surtout après s'être baigné, avoir transpiré ou s'être essuyé. 
Comment appliquer la crème solaire enfant visage et corps brume invisible sans parfum SPF50+  Anthelios Dermo-Pediatrics de La Roche-Posay ? 
Utiliser son spray multi-positions et appliquer la partout sur le corps. Pour application sur le visage, sprayer dans le creux de votre main et appliquer généreusement ensuite sur votre visage.</t>
  </si>
  <si>
    <t>885351 6 - INGREDIENTS:  AQUA / WATER • ALCOHOL DENAT. • HOMOSALATE • ETHYLHEXYL SALICYLATE • BIS-ETHYLHEXYLOXYPHENOL METHOXYPHENYL TRIAZINE • ETHYLHEXYL TRIAZONE • BUTYL METHOXYDIBENZOYLMETHANE • GLYCERIN • PROPANEDIOL • C12-22 ALKYL ACRYLATE/HYDROXYETHYLACRYLATE COPOLYMER • DROMETRIZOLE TRISILOXANE • DIISOPROPYL ADIPATE • DIISOPROPYL SEBACATE • DICAPRYLYL ETHER • TOCOPHEROL • ACRYLATES/C10-30 ALKYL ACRYLATE CROSSPOLYMER • CAPRYLYL GLYCOL • SODIUM POLYACRYLATE • TRISODIUM ETHYLENEDIAMINE DISUCCINATE (F.I.L. C236821/1).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</si>
  <si>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enfant,Protection solaire enfant,Spray solaire enfant,Très haute protection solaire enfant SPF50+,Crème solaire enfant peau sensible,Crème solaire enfant sans parfum,Crème solaire enfant pratique spray multi-position,Protection solaire enfant UVA/UVB SPF50+,Protection solaire enfant respectueuse du milieu marin,Crème solaire enfant sans traces blanches,Crème solaire enfant ultra légère facile à appliquer,Crème solaire enfant hypoallergénique</t>
  </si>
  <si>
    <t>Nutritic</t>
  </si>
  <si>
    <t>M5044220</t>
  </si>
  <si>
    <t>Nutritic Intense Crème riche nutri-reconstituante profonde peaux très sèches 50ml</t>
  </si>
  <si>
    <t>Crème hydratante reconstituante nourrissante visage pour peaux sensibles très sèches</t>
  </si>
  <si>
    <t>3337872413575</t>
  </si>
  <si>
    <t>15,55</t>
  </si>
  <si>
    <t>2160</t>
  </si>
  <si>
    <t>190</t>
  </si>
  <si>
    <t>571</t>
  </si>
  <si>
    <t>03337875640497</t>
  </si>
  <si>
    <t>10798</t>
  </si>
  <si>
    <t>03337875640503</t>
  </si>
  <si>
    <t>432420</t>
  </si>
  <si>
    <t>03337875640527</t>
  </si>
  <si>
    <t>Pot 50 MLT</t>
  </si>
  <si>
    <t>LA ROCHE POSAY 
Nutritic Intense Riche
Crème hydratante reconstituante nourrissante visage 
Apaise et assouplit 
Soulage le ressenti douloureux des peaux sensibles  très sèches 
Texture riche 
50 ml</t>
  </si>
  <si>
    <t>La crème hydratante nutri-reconstituante visage Nutritic Intense Riche de La Roche Posay au toucher moelleux et enveloppant reconstitue les couches supérieures de l’épiderme et nourrit intensément les peaux sensibles sèches à très sèches. Les MP-lipides, une nouvelle génération de lipides inspirés de la recherche dermatologique sur les peaux atopiques, sont capables de relancer tous les mécanismes clés de la fonction barrière. 
Reconstituée et nourrie en profondeur, la peau très sèche et sensible retrouve souplesse, apaisement et liberté de mouvement. La crème hydratante visage peaux sensibles très sèches Nutritic Intense Riche de La Roche Posay réconforte intensément la peau et la délivre de son ressenti douloureux : tiraillements, échauffements et picotements.</t>
  </si>
  <si>
    <t>Quand appliquer la crème hydratante nutri-reconstituante visage Nutritic Intense Riche de La Roche Posay? 
Appliquer la quotidiennement, matin et soir. 
Comment appliquer la crème hydratante nourrissante visage peaux sensibles très sèches Nutritic Intense Riche de La Roche Posay ? 
Appliquer la sur l'ensemble du visage, sur une peau propre et sèche.</t>
  </si>
  <si>
    <t>609717 21 - INGREDIENTS:  AQUA / WATER • GLYCERIN • CETEARYL ALCOHOL • CAPRYLIC/CAPRIC TRIGLYCERIDE • GLYCERYL STEARATE • ALCOHOL DENAT. • ETHYLHEXYL PALMITATE • DIMETHICONE • BUTYROSPERMUM PARKII BUTTER / SHEA BUTTER • MYRISTYL MYRISTATE • NIACINAMIDE • PEG-100 STEARATE • GLYCINE SOJA OIL / SOYBEAN OIL • SODIUM POLYACRYLATE • MYRISTYL MALATE PHOSPHONIC ACID • DISODIUM EDTA • CAPRYLYL GLYCOL • CITRIC ACID • TOCOPHEROL • PENTAERYTHRITYL TETRA-DI-T-BUTYL HYDROXYHYDROCINNAMATE • PHENOXYETHANOL • PARFUM / FRAGRANCE (F.I.L. B158565/1).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</si>
  <si>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3337875545778</t>
  </si>
  <si>
    <t>3337872413629</t>
  </si>
  <si>
    <t>3433422403376</t>
  </si>
  <si>
    <t>Crème hydratante visage riche pour peau sèche et peau très sèche</t>
  </si>
  <si>
    <t>Effaclar</t>
  </si>
  <si>
    <t>M9055320</t>
  </si>
  <si>
    <t>Effaclar Lotion Astringente Micro-Exfoliante 200ml</t>
  </si>
  <si>
    <t>Lotion visage astringente micro exfoliante anti points noirs peaux grasses à tendance acnéique</t>
  </si>
  <si>
    <t>3433422408159</t>
  </si>
  <si>
    <t>8,80</t>
  </si>
  <si>
    <t>699</t>
  </si>
  <si>
    <t>03337875652438</t>
  </si>
  <si>
    <t>8988</t>
  </si>
  <si>
    <t>03337875652445</t>
  </si>
  <si>
    <t>360020</t>
  </si>
  <si>
    <t>03337875652469</t>
  </si>
  <si>
    <t>LA ROCHE-POSAY
Effaclar
Lotion visage astringente
Micro-exfoliante
Anti-points noirs
Resserre les pores
Peaux grasses à tendance acnéiques
200ml</t>
  </si>
  <si>
    <t>La lotion visage astringente micro-exfoliante Effaclar de  La Roche Posay combat efficacement les points noirs et convient parfaitement aux peaux grasses à tendance acnéique.
Cette lotion visage astringente, anti points noirs, micro exfoliante permet notamment de  :
- Réduire les pores
- Combattre l'obstruction des pores
L'efficacité de la lotion visage  anti points noirs, astringente, micro-exfoliante EFFACLAR de La Roche Posay est liée à sa formulation qui permet de lutter efficacement contre le grain de peau irrégulier. La formule est composée:
- D'actifs séborégulateurs
- D'actifs assainissants
- De LHA micro-exfoliant
La lotion visage anti point noirs, astringente, micro-exfoliante EFFACLAR de La Roche Posay a été spécifiquement testée sur peaux grasses à tendance acnéique.</t>
  </si>
  <si>
    <t>Comment utiliser la lotion visage astringente anti points noirs  peaux grasses à tendance acnéique Effaclar de La Roche Posay ?
Utiliser matin et/ou soir sur le visage. Imbiber un coton de lotion visage Effaclar et appliquer sur le visage et le cou préalablement nettoyés.
Sécher la peau délicatement avec une serviette ou un coton propre. Cette lotion visage s'utilise idéalement après avoir nettoyé sa peau à l'aide du gel moussant Effaclar et avant d'appliquer le soin visage Effaclar duo + ou Effaclar K+.
Pour quel type de peau utiliser la lotion visage astringente anti points noirs micro-exfoliante Effaclar de La Roche Posay ?
- Peaux mixtes
- Peaux grasses
- Peaux à tendance acnéique</t>
  </si>
  <si>
    <t>609791 01 - INGREDIENTS:  AQUA / WATER • ALCOHOL DENAT. • GLYCERIN • SODIUM CITRATE • PROPYLENE GLYCOL • DISODIUM EDTA • CAPRYLOYL SALICYLIC ACID • CITRIC ACID • PARFUM / FRAGRANCE (F.I.L. B215165/1).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</si>
  <si>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Association d’actifs séborégulateur, assainissant et du LHA micro-exfoliant pour une efficacité anti-pores dilatés et anti-points noirs.</t>
  </si>
  <si>
    <t>3337875598071</t>
  </si>
  <si>
    <t>3337872411991</t>
  </si>
  <si>
    <t>3337875533317</t>
  </si>
  <si>
    <t>Non applicable</t>
  </si>
  <si>
    <t>Lotion peau grasse micro-exfoliante,Lotion anti points noirs</t>
  </si>
  <si>
    <t>M9163320</t>
  </si>
  <si>
    <t>Cicaplast Lavant B5 gel moussant assainissant apaisant 200ml</t>
  </si>
  <si>
    <t>Gel nettoyant moussant assainissant pour les peaux irritées peaux fragilisées</t>
  </si>
  <si>
    <t>8,90</t>
  </si>
  <si>
    <t>1620</t>
  </si>
  <si>
    <t>248</t>
  </si>
  <si>
    <t>03337875623964</t>
  </si>
  <si>
    <t>11725</t>
  </si>
  <si>
    <t>268</t>
  </si>
  <si>
    <t>426</t>
  </si>
  <si>
    <t>03337875623971</t>
  </si>
  <si>
    <t>422600</t>
  </si>
  <si>
    <t>962</t>
  </si>
  <si>
    <t>1120</t>
  </si>
  <si>
    <t>881</t>
  </si>
  <si>
    <t>03337875623995</t>
  </si>
  <si>
    <t>Flacon Pompe 200 MLT</t>
  </si>
  <si>
    <t>Le gel nettoyant assainissant Cicaplast Lavant B5 de La Roche Posay a une formule moussante ultra douce qui apaise et nettoie sans dessécher les zones cutanées irritées ou fragilisées par un état de sécheresse chez l'adulte, l'enfant, et le nourrisson. Le gel nettoyant anti bactérien Cicaplast Lavant B5 de La Roche Posay convient au zones irritées du visage, corps, cuir chevelu et zones intimes.</t>
  </si>
  <si>
    <t>Pour contribuer à une réparation cutanée de qualité, le gel nettoyant moussant assainissant CICAPLAST LAVANT B5 de La Roche Posay contient: 
- Des agents antibactériens [Cuivre - Zinc - Manganèse] qui assainissent la peau sans altérer son équilibre naturel. 
- Du [Panthénol] concentré à 5%, actif connu pour ses propriétés réparatrices et apaisantes. pH physiologique. 
Le gel nettoyant moussant Cicaplast B5 pour peaux irritées et fragilisées ne pique pas les yeux. La tolérance du gel nettoyant anti bactérien est  optimale et démontrée par des tests sur peaux sensibles sous contrôle dermatologique, pédiatrique, gynécologique et ophtalmologique.</t>
  </si>
  <si>
    <t>Quand utiliser le gel nettoyant moussant assainissant pour peaux irritées et fragilisées Cicaplast Lavant B5 de La Roche Posay ? Utiliser le 1 à 2 fois par jour 
Comment utiliser le gel nettoyant moussant assainissant pour peaux irritées et fragilisées Cicaplast Lavant B5 de La Roche Posay ? Faire mousser le gel nettoyant anti bactérien CICAPLAST LAVANT B5 au creux de la main avec de l'eau et appliquer en douceur sur la zone fragilisée ou irritée pour la nettoyer. Rincer abondamment et sécher sans frotter.                
A qui convient le gel nettoyant moussant assainissant pour peaux irritées et fragilisées Cicaplast Lavant B5 de La Roche Posay ?  Le gel nettoyant Cicaplast Lavant B5 convient aux nourrissons, enfants et adultes</t>
  </si>
  <si>
    <t>744662 21 - INGREDIENTS:  AQUA / WATER • SODIUM LAURETH SULFATE • PANTHENOL • PEG-200 HYDROGENATED GLYCERYL PALMATE • GLYCERIN • COCO-BETAINE • SODIUM CHLORIDE • POLYSORBATE 20 • PEG-7 GLYCERYL COCOATE • CITRIC ACID • COCAMIDE MEA • COPPER GLUCONATE • MANGANESE GLUCONATE • PEG-55 PROPYLENE GLYCOL OLEATE • PEG-60 HYDROGENATED CASTOR OIL • POLYQUATERNIUM-11 • PPG-5-CETETH-20 • PROPYLENE GLYCOL • PRUNUS AMYGDALUS DULCIS OIL / SWEET ALMOND OIL • SODIUM BENZOATE • SODIUM HYDROXIDE • ZINC GLUCONATE (F.I.L. C165361/2).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</si>
  <si>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3337872418785</t>
  </si>
  <si>
    <t>3337872413049</t>
  </si>
  <si>
    <t>3337875537308</t>
  </si>
  <si>
    <t>Gel nettoyant moussant assainissant / Peau irritée peau fragilisées nourrisson enfant adulte / Gel nettoyant corps visage zone intime / Gel nettoyant anti bactérien</t>
  </si>
  <si>
    <t>Effaclar H</t>
  </si>
  <si>
    <t>M7497320</t>
  </si>
  <si>
    <t>Effaclar H Hydratant apaisant multi-compensateur 40ml</t>
  </si>
  <si>
    <t>Crème hydratante visage peaux grasses à tendance acnéique</t>
  </si>
  <si>
    <t>3337872410208</t>
  </si>
  <si>
    <t>9,50</t>
  </si>
  <si>
    <t>03337875629034</t>
  </si>
  <si>
    <t>5827</t>
  </si>
  <si>
    <t>03337875629041</t>
  </si>
  <si>
    <t>192791</t>
  </si>
  <si>
    <t>03337875629065</t>
  </si>
  <si>
    <t>LA ROCHE POSAY Effaclar H Crème hydratante visage pour peaux grasses à tendance acnéique non comédogène Hydratant Multi-compensateur pour plus de confort Peaux sensibles fragilisées par les traitements desséchants 40ml</t>
  </si>
  <si>
    <t>La crème hydratante visage Effaclar H de La Roche Posay hydrate les peaux grasses à tendance acnéique fragilisées par les soins desséchants.
L'utilisation de soins desséchants peut entrainer un assèchement des peaux grasses à tendance acnéiques.
La crème hydratante visage non comédogène pour peaux grasses à tendance acnéique Effaclar H de La Roche Posay doit son efficacité à:
- La technologie MP lipides: une nouvelle génération de lipides qui reforme le film hydrolipidique de la peau
- Les Céramides: la peau retrouve sa fonction barrière
- Le Niacinamide et l'eau thermale La Roche Posay: la peau est apaisée
La crème hydratante visage non comédogène Effaclar H de La Roche Posay convient parfaitement aux peaux grasses à tendance acnéiques asséchées grâce à:
- Une nouvelle texture surfine
- Un fini non gras et non collant
Résultats sous contrôle dermatologique:
- 64% de sécheresse cutanée*
*Evaluation sous contrôle dermatologique, scorage au Dermascore sur 30 patients sous Isotretinoine orale depuis au moins un mois.
Résultats à 4 semaines.</t>
  </si>
  <si>
    <t>Comment utiliser la crème hydratante visage non comédogène pour peaux grasses à tendance acnéique Effaclar H de La Roche Posay ? 
Effaclar H s'applique avec le bout des doigts sur l’ensemble du visage, sur une peau démaquillée, nettoyée et sèche. Nettoyer la peau grasse avec Effaclar gel moussant.  
Quand utiliser la crème hydratante visage non comédogène pour peaux grasses à tendance acnéique Effaclar H de La Roche Posay  ? Appliquer Effaclar H le matin et le soir Appliquer quand la peau est asséchée par les soins desséchants pour peaux grasses à tendance acnéique  
Pour quel type de peau utiliser la crème hydratante visage non comédogène pour peaux grasses à tendance acnéique Effaclar H de La Roche Posay  ? 
- Peaux grasses et sensibles
- Peaux à tendance acnéique 
- Peaux asséchées par les soins desséchants pour peaux grasses</t>
  </si>
  <si>
    <t>609749 09 - INGREDIENTS:  AQUA / WATER • DIMETHICONE • GLYCERIN • PROPYLENE GLYCOL • ETHYLHEXYL PALMITATE • SQUALANE • NIACINAMIDE • CAPRYLIC/CAPRIC TRIGLYCERIDE • BUTYROSPERMUM PARKII BUTTER / SHEA BUTTER • PEG-100 STEARATE • GLYCERYL STEARATE • PEG-20 STEARATE • CARBOMER • TRIETHANOLAMINE • DIMETHICONE/VINYL DIMETHICONE CROSSPOLYMER • MYRISTYL MALATE PHOSPHONIC ACID • AMMONIUM POLYACRYLDIMETHYLTAURAMIDE / AMMONIUM POLYACRYLOYLDIMETHYL TAURATE • HYDROXYPALMITOYL SPHINGANINE • CAPRYLYL GLYCOL • TETRASODIUM EDTA • XANTHAN GUM • CETYL ALCOHOL • TOCOPHEROL • PHENOXYETHANOL • PARFUM / FRAGRANCE (F.I.L. B159213/1).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</si>
  <si>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Innovation MP-Lipides : Nouvelle génération de lipides pour aider à reconstruire la barrière cutanée dans son ensemble, associés au Niacinamide apaisant.
Réduction de -64% de la sécheresse cutanée (Evaluation sous contrôle dermatologique, scorage au Dermascore sur 30 patients sous Isotretinoine orale depuis au moins un mois. Résultats à 4 semaines).</t>
  </si>
  <si>
    <t>3337875398961</t>
  </si>
  <si>
    <t>0000000000000</t>
  </si>
  <si>
    <t>Crème peau grasse non comédogène,Crème hydratante peau grasse</t>
  </si>
  <si>
    <t>M9143521</t>
  </si>
  <si>
    <t>Effaclar Eau Micellaire Purifiante 400ml</t>
  </si>
  <si>
    <t>Eau Micellaire Ultra purifiante démaquillante PH physiologique peaux sensibles et grasses</t>
  </si>
  <si>
    <t>9,85</t>
  </si>
  <si>
    <t>03337875639125</t>
  </si>
  <si>
    <t>03337875639132</t>
  </si>
  <si>
    <t>03337875695831</t>
  </si>
  <si>
    <t>LA ROCHE POSAY Eau Micellaire Ultra purifiante 
A l'eau thermale de La Roche-Posay 
Nettoie, démaquille et purifie 
Peaux sensibles et grasses 
Visage et yeux
PH physiologique 
Sans alcool sans rinçage 
400ml</t>
  </si>
  <si>
    <t>L’Eau Micellaire Ultra peaux grasses Effaclar de La Roche Posay purifie la peau en douceur pour respecter les peaux mixtes à grasses. 
Les micelles associées à la glycérine éliminent 98% du fond de teint au premier coton pour une efficacité démaquillante optimale, sans sensation de dessèchement. 
L’Eau Micellaire Ultra purifiante peaux grasses Effaclar de La Roche Posay aide à éliminer les impuretés et l'excès de sébum en laissant la peau nette et fraîche. 
Cette eau micellaire est aussi efficace qu'un gel moussant pour purifier les peaux grasses. 
Formule testée sous contrôle dermatologique et ophtalmologique sur les peaux et yeux sensibles. 
L’Eau Micellaire Ultra purifiante Effaclar de La Roche Posay convient parfaitement aux peaux sensibles et peaux grasses.</t>
  </si>
  <si>
    <t>Comment utiliser l'Eau Micellaire Ultra purifiante Effaclar pour peaux grasses La Roche Posay ?
Utiliser matin et/ou soir sur le visage. Imbiber un coton d'Effaclar Eau Micellaire Démaquillante Purifiante et nettoyer le visage et le cou.
Lisser latéralement sans déplacer la peau.
Sécher la peau délicatement avec une serviette ou un coton propre. 
Quand utiliser l'Eau Micellaire Ultra purifiante Effaclar pour peaux grasses de La Roche Posay ?
Se démaquiller le soir pour enlever maquillage, impuretés, et pollution. 
Utiliser l'Eau Micellaire Ultra purifiante même le matin car la peau libère des toxines pendant la nuit.</t>
  </si>
  <si>
    <t>609860 21 - INGREDIENTS:  AQUA / WATER • PEG-7 CAPRYLIC/CAPRIC GLYCERIDES • POLOXAMER 124 • POLOXAMER 184 • PEG-6 CAPRYLIC/CAPRIC GLYCERIDES • GLYCERIN • POLYSORBATE 80 • ZINC PCA • SODIUM HYDROXIDE • DISODIUM EDTA • BHT • MYRTRIMONIUM BROMIDE • PARFUM / FRAGRANCE (F.I.L. B185980/1).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</si>
  <si>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micelles associées à la glycérine éliminent 98% du fond de teint au premier coton pour une efficacité démaquillante optimale, sans sensation de dessèchement. Respecte le pH physiologique de la peau.</t>
  </si>
  <si>
    <t>3337875518598</t>
  </si>
  <si>
    <t>3433422408357</t>
  </si>
  <si>
    <t>Eau micellaire peau grasse,Eau micellaire purifiante,demaquillant</t>
  </si>
  <si>
    <t>M9054120</t>
  </si>
  <si>
    <t>Effaclar Eau Micellaire Purifiante 200ml</t>
  </si>
  <si>
    <t>Eau Micellaire Ultra purifiante démaquillante PH physiologique peaux sensibles et grasses</t>
  </si>
  <si>
    <t>8,20</t>
  </si>
  <si>
    <t>03337875629157</t>
  </si>
  <si>
    <t>03337875629164</t>
  </si>
  <si>
    <t>03337875629188</t>
  </si>
  <si>
    <t>LA ROCHE POSAY 
Effaclar Eau Micellaire Ultra purifiante 
A l'eau thermale de La Roche-Posay 
Nettoie, démaquille et purifie 
Peaux sensibles et grasses 
Visage et yeux 
pH physiologique 
Sans alcool sans rinçage 
200ml</t>
  </si>
  <si>
    <t>L’Eau Micellaire Ultra peaux grasses Effaclar de La Roche Posay purifie la peau en douceur pour respecter les peaux mixtes à grasses. 
Les micelles associées à la glycérine éliminent 98% du fond de teint au premier coton pour une efficacité démaquillante optimale, sans sensation de dessèchement. 
L’Eau Micellaire Ultra purifiante peaux grasses Effaclar de La Roche Posay aide à éliminer les impuretés et l'excès de sébum en laissant la peau nette et fraîche. 
Cette eau micellaire est aussi efficace qu'un gel moussant pour purifier les peaux grasses. 
Formule testée sous contrôle dermatologique et ophtalmologique sur les peaux et yeux sensibles. 
L’Eau Micellaire Ultra purifiante Effaclar de La Roche Posay convient parfaitement aux peaux sensibles et peaux grasses.</t>
  </si>
  <si>
    <t>Comment utiliser l'Eau Micellaire Ultra purifiante Effaclar pour peaux grasses La Roche Posay ? 
Utiliser matin et/ou soir sur le visage. Imbiber un coton d'Effaclar Eau Micellaire Démaquillante Purifiante et nettoyer le visage et le cou. 
Lisser latéralement sans déplacer la peau. 
Sécher la peau délicatement avec une serviette ou un coton propre. 
Quand utiliser l'Eau Micellaire Ultra purifiante Effaclar pour peaux grasses de La Roche Posay ? 
Se démaquiller le soir pour enlever maquillage, impuretés, et pollution. 
Utiliser l'Eau Micellaire Ultra purifiante même le matin car la peau libère des toxines pendant la nuit.</t>
  </si>
  <si>
    <t>Eau micellaire peau grasse / Eau micellaire purifiante</t>
  </si>
  <si>
    <t>VFR06696</t>
  </si>
  <si>
    <t>LOT*2 Effaclar Eau micellaire Peau Grasse à Tendance Réactive 400ml</t>
  </si>
  <si>
    <t>Eau Micellaire Ultra purifiante démaquillante peaux sensibles et grasses 2x400ml</t>
  </si>
  <si>
    <t>3433425004501</t>
  </si>
  <si>
    <t>19,70</t>
  </si>
  <si>
    <t>904</t>
  </si>
  <si>
    <t>11255</t>
  </si>
  <si>
    <t>300</t>
  </si>
  <si>
    <t>245</t>
  </si>
  <si>
    <t>03433425215938</t>
  </si>
  <si>
    <t>337650</t>
  </si>
  <si>
    <t>03433425215952</t>
  </si>
  <si>
    <t>LA ROCHE POSAY
Eau micellaire Ultra purifiante
A l'eau thermale de La Roche-Posay
Nettoie, démaquille et purifie
Peaux sensibles et grasses
Visage et yeux. PH physiologique
Sans alcool sans rinçage 2x400ml</t>
  </si>
  <si>
    <t>L’Eau Micellaire Ultra peaux grasses EFFACLAR de La Roche Posay purifie la peau en douceur pour respecter les peaux mixtes à grasses.
Les micelles associées à la glycérine éliminent 98% du fond de teint au premier coton pour une efficacité démaquillante optimale, sans sensation de dessèchement.
L’Eau Micellaire Ultra purifiante peaux grasses EFFACLAR de La Roche Posay aide à éliminer les impuretés et l'excès de sébum en laissant la peau nette et fraîche.
Cette eau micellaire est aussi efficace qu'un gel moussant pour purifier les peaux grasses
Formule testée sous contrôle dermatologique et ophtalmologique sur les peaux et yeux sensibles.
L’Eau Micellaire Ultra purifiante EFFACLAR de La Roche Posay convient parfaitement aux peaux sensibles et peaux grasses.</t>
  </si>
  <si>
    <t>Comment utiliser l'eau micellaire ultra purifiante Effaclar pour peaux grasses La Roche Posay ? 
Utiliser matin et/ou soir sur le visage. Imbiber un coton d'Effaclar Eau Démaquillante Purifiante et nettoyer le visage et le cou. Lisser latéralement sans déplacer la peau. Sécher la peau délicatement avec une serviette ou un coton propre.
Quand utiliser l'eau micellaire ultra purifiante peaux grasses Effaclar pour peaux grasses de La Roche Posay ? 
Se démaquiller le soir pour enlever maquillage, impuretés, et pollution.  Utiliser l'eau micellaire purifiante même le matin car la peau libère des toxines pendant la nuit.</t>
  </si>
  <si>
    <t>3337875613491</t>
  </si>
  <si>
    <t>3337875609593</t>
  </si>
  <si>
    <t>Eau micellaire peau grasse,Eau micellaire purifiante</t>
  </si>
  <si>
    <t>M9115100</t>
  </si>
  <si>
    <t>Effaclar Eau Micellaire Purifiante 100ml</t>
  </si>
  <si>
    <t>3337875518628</t>
  </si>
  <si>
    <t>03337875563079</t>
  </si>
  <si>
    <t>03337875563086</t>
  </si>
  <si>
    <t>03337875563109</t>
  </si>
  <si>
    <t>LA ROCHE POSAY 
Effaclar Eau Micellaire Ultra purifiante 
A l'eau thermale de La Roche-Posay 
Nettoie, démaquille et purifie 
Peaux sensibles et grasses 
Visage et yeux 
pH physiologique 
Sans alcool sans rinçage 
100ml</t>
  </si>
  <si>
    <t>Nettoie, démaquille et purifie la peau en douceur.</t>
  </si>
  <si>
    <t>eau micellaire,eau micellaire peau grasse,demaquillant peau grasse,nettoyant visage,peau grasse</t>
  </si>
  <si>
    <t>Iso Urea Md</t>
  </si>
  <si>
    <t>M5618801</t>
  </si>
  <si>
    <t>Iso Urea MD Baume psoriasis 100ml</t>
  </si>
  <si>
    <t>Lait corps hydratant lissant anti squames à l'urée et au beurre de karité</t>
  </si>
  <si>
    <t>3337872413759</t>
  </si>
  <si>
    <t>13,75</t>
  </si>
  <si>
    <t>141</t>
  </si>
  <si>
    <t>68</t>
  </si>
  <si>
    <t>03337870637805</t>
  </si>
  <si>
    <t>3808</t>
  </si>
  <si>
    <t>330</t>
  </si>
  <si>
    <t>03337870637782</t>
  </si>
  <si>
    <t>190400</t>
  </si>
  <si>
    <t>925</t>
  </si>
  <si>
    <t>03337870637768</t>
  </si>
  <si>
    <t>LA ROCHE-POSAY 
Iso-Urea 
Lait corps hydratant lissant à l'urée et au beurre de karité 
Anti-rugosités 
Anti squames 
Peaux très sèches et rugueuses 
Peaux à tendance psoriasique 
100ml</t>
  </si>
  <si>
    <t>Le lait corps hydratant lissant anti-squames ISO-UREA de La Roche Posay convient aux peaux sensibles très sèches, rugueuses et squameuses de l’enfant, de l’adulte et du senior. 
Le lait hydratant lissant au beurre de karité et à l'urée ISO-UREA de La Roche Posay aide à éliminer les squames pour lisser, adoucir les zones rugueuses et estomper l’aspect granuleux de la peau. Grâce au Beurre de Karité et à la Glycérine, il nourrit durablement. Apaise les irritations liées à la sécheresse cutanée. 
Une formule hautement efficace grâce à l’association de 5% d’Urée et d’un agent exfoliant, avec une tolérance optimale pour les peaux sensibles. 
NOUVEAU sa formule est enrichie en Allantoïne et en Mannose pour une action apaisante. 
Le lait hydratant lissant contre la peau rugueuse ISO-UREA de La Roche Posay est testé cliniquement sur la xérose sénile, les peaux à tendance à la kératose pilaire et les peaux à tendance psoriasique. 
Avec parfum. 
Testé sous contrôle dermatologique.</t>
  </si>
  <si>
    <t>Où appliquer le lait lissant hydratant apaisant corps ISO-UREA de La Roche Posay ? Appliquer le lait ISO UREA sur la peau sèche ou rugueuse du corps : bras, coude, jambes. 
Quand appliquer le lait lissant hydratant apaisant à l'urée et au beurre de karité ISO-UREA de La Roche Posay ? 
Appliquer dès qu'il y a une sensation d'inconfort, 1 à 2 fois par jour. 
De préférence après la toilette. 
Comment appliquer le lait lissant hydratant apaisant anti-irritations ISO-UREA de La Roche Posay ? 
Masser de façon légère sur la partie rugueuse de la peau.</t>
  </si>
  <si>
    <t>AQUA / WATER UREA  BUTYROSPERMUM PARKII BUTTER / SHEA BUTTER GLYCERIN  DIMETHICONE  PROPYLENE GLYCOL  CETEARYL ALCOHOL PARAFFINUM LIQUIDUM / MINERAL OIL PENTYLENE GLYCOL  GLYCINE  PEG-100 STEARATE GLYCERYL STEARATE  CERA MICROCRISTALLINA / MICROCRYSTALLINE WAX 2-OLEAMIDO-1,3-OCTADECANEDIOL  PARAFFIN SODIUM HYDROXIDE SODIUM LACTATE  DISODIUM EDTA HYDROXYETHYLPIPERAZINE ETHANE SULFONIC ACID  CAPRYLOYL GLYCINE  XANTHAN GUM  ACRYLATES/C10-30 ALKYL ACRYLATE CROSSPOLYMER PENTAERYTHRITYL TETRA-DI-T-BUTYL HYDROXYHYDROCINNAMATE PHENOXYETHANOL  CHLORPHENESIN  CITRIC ACID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</si>
  <si>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 Action desquamante intensive : complexe kératolytique à base d’Urée et d’APF* pour éliminer les squames et prévenir leur réapparition.
- Procerad® pour favoriser une reconstruction durable de la barrière cutanée.
- Eau thermale de La Roche-Posay.</t>
  </si>
  <si>
    <t>3433422408678</t>
  </si>
  <si>
    <t>psoriasis visage,psoriasis traitement,psoriasis main</t>
  </si>
  <si>
    <t>VFR05815</t>
  </si>
  <si>
    <t>Hyalu B5 Coffret Serum Anti-rides + mini serum 10ml offert</t>
  </si>
  <si>
    <t>Coffret Serum Anti-rides + mini serum 10ml offert</t>
  </si>
  <si>
    <t>3433425275338</t>
  </si>
  <si>
    <t>25,00</t>
  </si>
  <si>
    <t>0.0</t>
  </si>
  <si>
    <t>03433425275345</t>
  </si>
  <si>
    <t>5013</t>
  </si>
  <si>
    <t>03433425275352</t>
  </si>
  <si>
    <t>200520</t>
  </si>
  <si>
    <t>03433425275376</t>
  </si>
  <si>
    <t>Flacon 0</t>
  </si>
  <si>
    <t>Sérum visage hydratant anti-rides repulpant, alliant deux types d’acides hyaluroniques purs, vitamine B5 et madécassoside. Rides, perte de volume et d’élasticité, peau terne et fatiguée.</t>
  </si>
  <si>
    <t>Ce coffret contient :
• Hyalu B5 Sérum, 30ml
• Hyalu B5 Sérum en format voyage, 10ml
INNOVATION DERMATOLOGIQUE
La nouvelle correction anti-rides pour repulper la peau.
Une formule régénérante unique, alliant deux types d’acides hyaluroniques purs, vitamine B5 et madécassoside, pour repulper, réparer la barrière cutanée et favoriser la régénération de la peau.
Texture gel frais hydratant repulpant. Pour une routine complète, appliquez Hyalu B5 Soin après Hyalu B5 Sérum.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
MADÉCASSOSIDE
Le madécassoside est extrait de la Centella Asiatica, il contribue à combler les rides. Actif apaisant, le Madécassoside booste l’effet réparateur de la Vitamine B5 et l’effet repulpant de l’acide hyaluronique.</t>
  </si>
  <si>
    <t>Appliquer matin et soir sur le visage, cou et décolleté. Développé pour les personnes intolérantes au nickel.</t>
  </si>
  <si>
    <t>Immédiatement, la peau paraît plus rebondi et plus souple.
Le teint est frais et éclatant.
Les rides et ridules sont visiblement réduites, la peau apparaît repulpée, comme régénérée.</t>
  </si>
  <si>
    <t>sérum anti rides,serum anti-rides,acide hyaluronique,perte de volume,vitamine B5,serum visage,madécassoside</t>
  </si>
  <si>
    <t>MB187900</t>
  </si>
  <si>
    <t>Hyalu B5 Sérum anti-rides à l’acide hyaluronique pipette 50ml</t>
  </si>
  <si>
    <t>Sérum visage hydratant anti-rides à l’acide hyaluronique - pour tous types de peaux</t>
  </si>
  <si>
    <t>03 - SOINS | 112 - Soin visage | 073 - Anti-âge | 0631 - Sérum anti-âge</t>
  </si>
  <si>
    <t>3337875683739</t>
  </si>
  <si>
    <t>32,40</t>
  </si>
  <si>
    <t>413</t>
  </si>
  <si>
    <t>124</t>
  </si>
  <si>
    <t>03337875723992</t>
  </si>
  <si>
    <t>3121</t>
  </si>
  <si>
    <t>03337875724005</t>
  </si>
  <si>
    <t>250180</t>
  </si>
  <si>
    <t>791</t>
  </si>
  <si>
    <t>03337875724029</t>
  </si>
  <si>
    <t>Flacon 50 MLT</t>
  </si>
  <si>
    <t>INNOVATION DERMATOLOGIQUE La nouvelle correction anti-rides pour repulper la peau. Ce sérum anti-rides a une formule régénérante unique, alliant deux types d’acides hyaluroniques purs, vitamine B5 et madécassoside, pour repulper, réparer la barrière cutanée et favoriser la régénération de la peau. Texture gel frais hydratant repulpant. Pour une routine complète, appliquez Hyalu B5 Soin après Hyalu B5 Sérum.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 MADÉCASSOSIDE Le madécassoside est extrait de la Centella Asiatica, il contribue à combler les rides. Actif apaisant, le Madécassoside booste l’effet réparateur de la Vitamine B5 et l’effet repulpant de l’acide hyaluronique.</t>
  </si>
  <si>
    <t>Comment appliquer le sérum visage hydratant anti rides à l'acide hyaluronique Hyalu B5 de La Roche Posay ?
Appliquez le matin et/ou soir sur l’ensemble du visage et du cou sur une peau propre et sèche.
Dois-je appliquer le sérum visage hydratant anti rides à l'acide hyaluronique Hyalu B5 avant ou après mon soin quotidien ?
Utilisez ce sérum visage concentré avant votre soin habituel. Vous pouvez aussi mélanger le sérum à votre soin dans votre main et l’appliquer ensuite sur votre peau.
Pour un effet rafraichissant, gardez votre sérum dans votre réfrigérateur et à l’abris de l’humidité, hors de portée des enfants.
Développé pour les personnes intolérantes au nickel.
Grâce à sa haute concentration d'actifs et sa texture fluide, le sérum pénètre plus facilement dans la peau pour une efficacité anti-rides renforcée.</t>
  </si>
  <si>
    <t>609905 19 - INGREDIENTS:  AQUA / WATER • GLYCERIN • ALCOHOL DENAT. • PROPYLENE GLYCOL • PANTHENOL • PENTYLENE GLYCOL • DIMETHICONE • PEG-6 CAPRYLIC/CAPRIC GLYCERIDES • PPG-6-DECYLTETRADECETH-30 • GLYCERYL ISOSTEARATE • MADECASSOSIDE • SODIUM HYALURONATE • AMMONIUM POLYACRYLOYLDIMETHYL TAURATE • DISODIUM EDTA • HYDROLYZED HYALURONIC ACID • CAPRYLYL GLYCOL • CITRIC ACID • XANTHAN GUM • BUTYLENE GLYCOL • TOCOPHEROL • PHENOXYETHANOL • PARFUM / FRAGRANCE (F.I.L. B212343/1).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</si>
  <si>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Immédiatement, la peau paraît plus rebondie et plus souple.
Le teint est frais et éclatant.
Les rides et ridules sont visiblement réduites, la peau apparaît repulpée, comme régénérée.</t>
  </si>
  <si>
    <t>Sérum anti-rides,Serum anti rides,acide hyaluronique,perte de volume,vitamine B5,madécassoside,serum visage</t>
  </si>
  <si>
    <t>MB049201</t>
  </si>
  <si>
    <t>Hyalu B5 Sérum anti-rides à l’acide hyaluronique pipette 30ml</t>
  </si>
  <si>
    <t>3024</t>
  </si>
  <si>
    <t>97</t>
  </si>
  <si>
    <t>55</t>
  </si>
  <si>
    <t>109</t>
  </si>
  <si>
    <t>03337875601320</t>
  </si>
  <si>
    <t>3810</t>
  </si>
  <si>
    <t>03337875772259</t>
  </si>
  <si>
    <t>320540</t>
  </si>
  <si>
    <t>972</t>
  </si>
  <si>
    <t>03337875772273</t>
  </si>
  <si>
    <t>INNOVATION DERMATOLOGIQUE
La nouvelle correction anti-rides pour repulper la peau.
Ce sérum anti-rides a une formule régénérante unique, alliant deux types d’acides hyaluroniques purs, vitamine B5 et madécassoside, pour repulper, réparer la barrière cutanée et favoriser la régénération de la peau.
Texture gel frais hydratant repulpant. Pour une routine complète, appliquez Hyalu B5 Soin après Hyalu B5 Sérum.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
MADÉCASSOSIDE
Le madécassoside est extrait de la Centella Asiatica, il contribue à combler les rides. Actif apaisant, le Madécassoside booste l’effet réparateur de la Vitamine B5 et l’effet repulpant de l’acide hyaluronique.</t>
  </si>
  <si>
    <t>Sérum anti-rides,Sérum acide hyaluronique,Sérum anti-rides acide hyaluronique</t>
  </si>
  <si>
    <t>VFR08381</t>
  </si>
  <si>
    <t>Anthelios Crème Solaire en Spray Invisible Corps SPF50+ Avec Parfum 200ml + Huile Lavante Lipikar 100ml Offerte</t>
  </si>
  <si>
    <t>Crème Solaire Corps en Spray Très Haute Protection SPF50+ Avec Parfum  + Huile Lavante Offerte</t>
  </si>
  <si>
    <t>3433425325859</t>
  </si>
  <si>
    <t>03433425325866</t>
  </si>
  <si>
    <t>03433425325873</t>
  </si>
  <si>
    <t>03433425325897</t>
  </si>
  <si>
    <t>LA ROCHE-POSAY
Anthelios Spray Invisible SPF50+
Crème solaire corps 
Très haute protection 
Sans traces blanches, non gras
Avec parfum 
Pour peaux sensibles
200ml</t>
  </si>
  <si>
    <t>Une crème solaire très haute protection à large spectre contre les UVA/UVB enrichie en Eau Thermale de La Roche-Posay.  Formule éco-testée en conditions marines et respectueuse du milieu marin. Formulée pour les peaux sensibles et les peaux sujettes aux intolérances solaires, communément appelées allergies solaires. Format pratique. Texture ultra légère, fini invisible.</t>
  </si>
  <si>
    <t>AQUA / WATER • ALCOHOL DENAT. • HOMOSALATE • ETHYLHEXYL SALICYLATE • BUTYL METHOXYDIBENZOYLMETHANE • ETHYLHEXYL TRIAZONE • OCTOCRYLENE • GLYCERIN • PROPANEDIOL • BIS-ETHYLHEXYLOXYPHENOL METHOXYPHENYL TRIAZINE • C12-22 ALKYL ACRYLATE/HYDROXYETHYLACRYLATE COPOLYMER • DIISOPROPYL ADIPATE • DIISOPROPYL SEBACATE • DICAPRYLYL ETHER • TRIETHANOLAMINE • TOCOPHEROL • PHENYLBENZIMIDAZOLE SULFONIC ACID • ACRYLATES/C10-30 ALKYL ACRYLATE CROSSPOLYMER • CAPRYLYL GLYCOL • DROMETRIZOLE TRISILOXANE • SODIUM POLYACRYLATE • TRISODIUM ETHYLENEDIAMINE DISUCCINATE • PARFUM / FRAGRANCE (F.I.L. C236830/1).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</si>
  <si>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Grâce à la technologie Netlock, ANTHELIOS Spray Invisible Corps SPF50+ offre une très haute protection UVA/UVB et aide à prévenir du stress oxydatif généré par les infra-rouges et la pollution.  Sa formule est très résistante à l'eau, à la transpiration et au sable, avec une texture ultra-légère au fini invisible, sans traces blanches.  Formule testée en conditions marines, plus respectueuse du milieu marin.  Hypoallergénique.  Testé sous contrôle dermatologique. Avec Parfum.</t>
  </si>
  <si>
    <t>3337872420153</t>
  </si>
  <si>
    <t>Spray solaire très haute protection UVA/UVB,Crème solaire en spray texture ultra légère,Crème solaire corps application facile SPF50+,Crème solaire respectueuse du milieu marin,Spray solaire peau sensible SPF50+,Spray solaire résistant à l'eau, au sable, à la transpiration,Crème solaire formulée contre les allergies solaires,Très haute protection solaire UVA UVB</t>
  </si>
  <si>
    <t>MB238301</t>
  </si>
  <si>
    <t>Anthelios Crème Solaire en Spray Invisible Corps SPF50+ Avec Parfum 200ml</t>
  </si>
  <si>
    <t>Crème Solaire en Spray Invisible Corps Très Haute Protection SPF50+ Avec Parfum</t>
  </si>
  <si>
    <t>03337875728997</t>
  </si>
  <si>
    <t>03337875729000</t>
  </si>
  <si>
    <t>03337875729024</t>
  </si>
  <si>
    <t>La crème solaire en spray très haute protection Anthelios Crème solaire Spray SPF50+ de La Roche Posay est une très haute protection solaire à large spectre contre les UVA/UVB enrichie en Eau Thermale de La Roche-Posay. 
La crème solaire invisible Anthelios spray SPF50+ est formulée pour les peaux sensibles et les peaux sujettes aux intolérances solaires, communément appelées allergies solaires. 
La crème solaire très haute protection Anthelios spray SPF50+ aide à prévenir du stress oxydatif généré par les infra-rouges et la pollution. 
Elle est très résistante à l'eau, à la transpiration et au sable. 
Sa texture ultra-légère ne laisse aucunes traces blanches. 
Format pratique. Non gras. Hypoallergénique. Testé sous contrôle dermatologique</t>
  </si>
  <si>
    <t>Comment appliquer la Crème solaire spray corps SPF50+ avec parfum Anthelios de La Roche Posay ?
Appliquer sur toute les zones de la peau exposées au soleil. Ne pas appliquer sur les yeux. Etaler jusqu'à qu'il n'y ait plus de traces.
Quand appliquer la Crème solaire invisible spray corps SPF50+ très haute protection Anthelios de La Roche Posay ?
Appliquer la crème solaire juste avant l'exposition au soleil. Renouveler à chaque fois que l'on s'est baigné, que l'on s'est essuyé, que l'on a transpiré.
Comment choisir sa crème solaire corps ?
Choisir en fonction de la protection: cette crème solaire a un spf 50+ et une PPD de 37 qui protège des UVA et UVB. Choisir en fonction de la texture: cette crème solaire est un fluide invisible non gras.
Choisir si vous voulez du parfum: cette crème solaire est avec parfum.
Choisir en fonction du format: cette crème solaire est en format spray 200ml.
Choisir en fonction de son usage : cette crème solaire est pour les adultes.</t>
  </si>
  <si>
    <t>885475 - INGREDIENTS:  AQUA / WATER / EAU • ALCOHOL DENAT. • HOMOSALATE • ETHYLHEXYL SALICYLATE • BIS-ETHYLHEXYLOXYPHENOL METHOXYPHENYL TRIAZINE • ETHYLHEXYL TRIAZONE • BUTYL METHOXYDIBENZOYLMETHANE • GLYCERIN • PROPANEDIOL • C12-22 ALKYL ACRYLATE/HYDROXYETHYLACRYLATE COPOLYMER • DROMETRIZOLE TRISILOXANE • DIISOPROPYL ADIPATE • DIISOPROPYL SEBACATE • DICAPRYLYL ETHER • TOCOPHEROL • ACRYLATES/C10-30 ALKYL ACRYLATE CROSSPOLYMER • CAPRYLYL GLYCOL • SODIUM POLYACRYLATE • TEREPHTHALYLIDENE DICAMPHOR SULFONIC ACID • TRIETHANOLAMINE • TRISODIUM ETHYLENEDIAMINE DISUCCINATE • PARFUM / FRAGRANCE (F.I.L. C254945/1).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</si>
  <si>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Spray solaire invisible ultra-léger SPF50+,Spray solaire avec parfum SPF50+,Crème solaire spray avec parfum,Très haute protection solaire spray UVA UVB,Spray solaire résistant à l'eau, au sable, à la transpiration,Crème solaire spray respectueuse du milieu marin,Spray solaire SPF50+ enrichi en eau thermale de La Roche-Posay,Crème solaire corps et visage très haute protection,Crème solaire formulée contre les allergies solaires,Crème solaire spray texture invisible ultra légère,Crème solaire hypoallergénique sans traces blanches</t>
  </si>
  <si>
    <t>VFR06006</t>
  </si>
  <si>
    <t>Anthelios Crème Solaire en Spray Corps SPF50+ Avec Parfum 200ml + Lipikar Gel Lavant 100ml Offert</t>
  </si>
  <si>
    <t>Crème Solaire Corps en Spray Très Haute Protection Indice 50+ Avec Parfum + Gel Lavant Offert</t>
  </si>
  <si>
    <t>3433425282701</t>
  </si>
  <si>
    <t>480</t>
  </si>
  <si>
    <t>365</t>
  </si>
  <si>
    <t>4669</t>
  </si>
  <si>
    <t>405</t>
  </si>
  <si>
    <t>03433425282725</t>
  </si>
  <si>
    <t>186760</t>
  </si>
  <si>
    <t>03433425282749</t>
  </si>
  <si>
    <t>Très haute protection corps, texture ultra légère facile à appliquer. Sans traces blanches. Non gras. Hypoallergénique. Offert : votre gel lavant Lipikar !</t>
  </si>
  <si>
    <t>Une crème solaire très haute protection à large spectre contre les UVA/UVB enrichie en Eau Thermale de La Roche-Posay. Formulée pour les peaux sensibles aux peaux sujettes aux intolérances solaires, communément appelées allergies solaires. Format pratique. Texture ultra légère, fraîche et hydratante.</t>
  </si>
  <si>
    <t>884915 - INGREDIENTS:  AQUA / WATER • GLYCERIN • ALCOHOL DENAT. • HOMOSALATE • ETHYLHEXYL SALICYLATE • BUTYL METHOXYDIBENZOYLMETHANE • STYRENE/ACRYLATES COPOLYMER • OCTOCRYLENE • DIISOPROPYL SEBACATE • DICAPRYLYL CARBONATE • ETHYLHEXYL TRIAZONE • DIMETHICONE • POLYESTER-5 • BIS-ETHYLHEXYLOXYPHENOL METHOXYPHENYL TRIAZINE • DROMETRIZOLE TRISILOXANE • ACRYLATES COPOLYMER • CAPRYLYL GLYCOL • DISODIUM EDTA • ETHYLENEDIAMINE/STEARYL DIMER DILINOLEATE COPOLYMER • PEG-8 LAURATE • PENTAERYTHRITYL TETRA-DI-T-BUTYL HYDROXYHYDROCINNAMATE • TEREPHTHALYLIDENE DICAMPHOR SULFONIC ACID • TOCOPHEROL • TRIETHANOLAMINE • PARFUM / FRAGRANCE (F.I.L. C196339/1).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</si>
  <si>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Photostable 
Très résistant à l'eau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</si>
  <si>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spray protection solaire,creme solaire peau sensible,creme solaire corps ,creme solaire SPF 50</t>
  </si>
  <si>
    <t>M9158521</t>
  </si>
  <si>
    <t>Anthelios Crème Solaire en Gel-Crème Anti-Brillance Visage SPF50+ Avec Parfum 50ml</t>
  </si>
  <si>
    <t>Crème Solaire Visage en Gel-Crème Anti-Brillance Très Haute Protection Indice 50+ Avec Parfum Peaux Mixtes à Grasses</t>
  </si>
  <si>
    <t>3337875546409</t>
  </si>
  <si>
    <t>03337875611640</t>
  </si>
  <si>
    <t>3849</t>
  </si>
  <si>
    <t>03337875611657</t>
  </si>
  <si>
    <t>212190</t>
  </si>
  <si>
    <t>03337875611671</t>
  </si>
  <si>
    <t>Une crème solaire très haute protection à large spectre contre les UVA enrichie en Eau Thermale de La Roche-Posay. Formulée pour les peaux sensibles et les peaux sujettes aux intolérances solaires, communément appelées allergies solaires. Ensoleillement extrême. Permet la prévention des tâches pigmentaires liées au soleil (grossesses, photosensibilisations,..) et des dommages cellulaires liés aux UV. 
Efficacité anti-brillance grâce à la Technologie Airlicium™: micro-particules matifiantes encapsulées dans 99% d'air, pour contrôler toutes les sources de brillance (sébum, sueur, humidité)</t>
  </si>
  <si>
    <t>885598 - INGREDIENTS:  AQUA / WATER / EAU • HOMOSALATE • SILICA • OCTOCRYLENE • ETHYLHEXYL SALICYLATE • BUTYL METHOXYDIBENZOYLMETHANE • ETHYLHEXYL TRIAZONE • BIS-ETHYLHEXYLOXYPHENOL METHOXYPHENYL TRIAZINE • DROMETRIZOLE TRISILOXANE • ALUMINUM STARCH OCTENYLSUCCINATE • GLYCERIN • PENTYLENE GLYCOL • STYRENE/ACRYLATES COPOLYMER • POTASSIUM CETYL PHOSPHATE • DIMETHICONE • PERLITE • PROPYLENE GLYCOL • ACRYLATES/C10-30 ALKYL ACRYLATE CROSSPOLYMER • ALUMINUM HYDROXIDE • CAPRYLYL GLYCOL • DISODIUM EDTA • INULIN LAURYL CARBAMATE • ISOPROPYL LAUROYL SARCOSINATE • P-ANISIC ACID • PEG-8 LAURATE • SILICA SILYLATE • SODIUM DODECYLBENZENESULFONATE • STEARIC ACID • STEARYL ALCOHOL • TEREPHTHALYLIDENE DICAMPHOR SULFONIC ACID • TITANIUM DIOXIDE • TITANIUM DIOXIDE [NANO] / TITANIUM DIOXIDE • TOCOPHEROL • TRIETHANOLAMINE • XANTHAN GUM • ZINC GLUCONATE • PARFUM / FRAGRANCE (F.I.L. C260800/1).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</si>
  <si>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anti-brillance SPF50+,Crème solaire peau grasse,Gel crème solaire toucher sec</t>
  </si>
  <si>
    <t>VFR05606</t>
  </si>
  <si>
    <t>LOT*2 Lipikar Baume AP+ relipidant anti-grattage 400ml</t>
  </si>
  <si>
    <t>Baume AP+ relipidant anti-grattage - lot de 2</t>
  </si>
  <si>
    <t>3433425172033</t>
  </si>
  <si>
    <t>34,00</t>
  </si>
  <si>
    <t>903</t>
  </si>
  <si>
    <t>11412</t>
  </si>
  <si>
    <t>03433425172057</t>
  </si>
  <si>
    <t>342360</t>
  </si>
  <si>
    <t>03433425172071</t>
  </si>
  <si>
    <t>LA ROCHE-POSAY
Lipikar Baume AP+M 
Baume relipidant anti-irritation, anti-grattage 
Apaise immédiatement et espace les pics de sécheresses sévères
Tolérance optimale, dès la naissance*
Peaux sèches à tendance eczéma atopique</t>
  </si>
  <si>
    <t>Peaux sensibles, très sèches, fragilisées et sujettes aux sensations de démangeaisons, génératrices de grattage. Sécheresses sévères du nouveau-né à l'adulte. Dès la naissance*. Testé sur peaux à tendance à l'eczéma atopique ou allergique (allergènes de contact de la batterie de standard européenne). LIPIKAR Baume AP+ agit sur les 2 facteurs déterminants d'une peau à tendance à l'eczéma atopique : - Rétablit et stabilise l'équilibre du microbiome, population de micro-organismes présents à la surface de la peau, grâce à l’Aqua Posae Filiformis. - Restaure et préserve la barrière cutanée grâce au Beurre de Karité (20%). LIPIKAR Baume AP+ a une formule concentrée en Niacinamide apaisant. Elle a été élaborée avec un minimum d'ingrédients, sélectionnés pour leur efficacité, leur tolérance et pour minimiser les risques d’allergies. Sa texture crème enrichie en beurre de karité garantit un fini non gras, non collant pour un habillage rapide. * 43 nouveau-nés âgés de 13 à 31 jours. 1 application par jour sur le corps et le visage pendant 28 jours.</t>
  </si>
  <si>
    <t>Une application par jour. Visage &amp; Corps.
Pour réduire les sécheresses sévères dès la douche, appliquer une crème lavante relipidante anti-irritation comme LIPIKAR SYNDET AP+.
En relais durant la journée pour apaiser les sensations de démangeaisons utiliser LIPIKAR STICK AP+.</t>
  </si>
  <si>
    <t>AQUA / WATER • BUTYROSPERMUM PARKII BUTTER / SHEA BUTTER • GLYCERIN • DIMETHICONE • NIACINAMIDE • PARAFFINUM LIQUIDUM / MINERAL OIL • CETEARYL ALCOHOL • BRASSICA CAMPESTRIS OLEIFERA OIL / RAPESEED SEED OIL • AMMONIUM POLYACRYLDIMETHYLTAURAMIDE / AMMONIUM POLYACRYLOYLDIMETHYL TAURATE • PEG-100 STEARATE • GLYCERYL STEARATE • PEG-20 METHYL GLUCOSE SESQUISTEARATE • CERA MICROCRISTALLINA / MICROCRYSTALLINE WAX • PARAFFIN • SORBITAN TRISTEARATE • DIMETHICONOL • MANNOSE • DISODIUM EDTA • CAPRYLOYL GLYCINE • VITREOSCILLA FERMENT • XANTHAN GUM • PENTAERYTHRITYL TETRA-DI-T-BUTYL HYDROXYHYDROCINNAMATE • SODIUM BENZOATE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</si>
  <si>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Baume relipidant anti-irritation, anti-grattage. Espace les pics de sécheresse sévère.</t>
  </si>
  <si>
    <t>3433425272207</t>
  </si>
  <si>
    <t>Crème peau sèche au beurre de karité,Crème tendance à l'eczéma atopique,Baume peau sèche,Baume tendance à l'eczéma,Crème apaisante hydratante peau sèche peau très sèche,Crème apaisante contre les démangeaisons</t>
  </si>
  <si>
    <t>M9096802</t>
  </si>
  <si>
    <t>Lipikar Baume AP+ relipidant anti-irritation anti-grattage 75ml</t>
  </si>
  <si>
    <t>Baume AP+ relipidant anti-irritation anti-grattage</t>
  </si>
  <si>
    <t>3337872421037</t>
  </si>
  <si>
    <t>86</t>
  </si>
  <si>
    <t>75.0</t>
  </si>
  <si>
    <t>8340</t>
  </si>
  <si>
    <t>03337875598576</t>
  </si>
  <si>
    <t>334100</t>
  </si>
  <si>
    <t>03337875598590</t>
  </si>
  <si>
    <t>Tube 75 MLT</t>
  </si>
  <si>
    <t>Comment appliquer le baume Lipikar AP+M de La Roche Posay ? 
Appliquez-le sur les endroits où la peau est sèche et à tendance eczéma atopique. L'absorption est rapide pour faciliter et accélérer l'application quotidienne. Pour une meilleure efficacité, appliquez le sur une peau propre après avoir utilisé la crème de douche Syndet Ap+ Lipikar ou l'huile lavante AP+ Lipikar. 
En relais durant la journée pour apaiser les sensations de démangeaisons utiliser LIPIKAR STICK AP+.         
Où appliquer le baume pour peau sèche à tendance eczéma atopique Lipikar AP+M de La Roche Posay ? Cette crème peau sèche peut s'appliquer sur le corps et le visage.
Quand appliquer le baume pour peau sèche à tendance eczéma atopique Lipikar AP+M de La Roche Posay ?                                                          
Appliquez cette crème peau sèche une fois par jour sur votre visage et votre corps.</t>
  </si>
  <si>
    <t>609765 32 - INGREDIENTS:  AQUA / WATER • BUTYROSPERMUM PARKII BUTTER / SHEA BUTTER • GLYCERIN • DIMETHICONE • NIACINAMIDE • PARAFFINUM LIQUIDUM / MINERAL OIL • CETEARYL ALCOHOL • BRASSICA CAMPESTRIS OLEIFERA OIL / RAPESEED SEED OIL • AMMONIUM POLYACRYLDIMETHYLTAURAMIDE / AMMONIUM POLYACRYLOYLDIMETHYL TAURATE • PEG-100 STEARATE • GLYCERYL STEARATE • PEG-20 METHYL GLUCOSE SESQUISTEARATE • CERA MICROCRISTALLINA / MICROCRYSTALLINE WAX • PARAFFIN • SORBITAN TRISTEARATE • DIMETHICONOL • MANNOSE • DISODIUM EDTA • CAPRYLOYL GLYCINE • VITREOSCILLA FERMENT • XANTHAN GUM • PENTAERYTHRITYL TETRA-DI-T-BUTYL HYDROXYHYDROCINNAMATE • SODIUM BENZOATE (F.I.L. B166073/2).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</si>
  <si>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peau sèche au beurre de karité,Crème tendance à l'eczéma atopique ,Baume peau sèche,Baume tendance à l'eczéma ,Crème apaisante hydratante peau sèche</t>
  </si>
  <si>
    <t>VFR07365</t>
  </si>
  <si>
    <t>Lipikar Baume AP+M 400 ml + Huile Lavante Offerte</t>
  </si>
  <si>
    <t>Baume relipidant anti-irritation anti-grattage tendance à l'eczéma atopique</t>
  </si>
  <si>
    <t>3433425333724</t>
  </si>
  <si>
    <t>17,75</t>
  </si>
  <si>
    <t>580</t>
  </si>
  <si>
    <t>1770</t>
  </si>
  <si>
    <t>03433425357973</t>
  </si>
  <si>
    <t>7632</t>
  </si>
  <si>
    <t>03433425333748</t>
  </si>
  <si>
    <t>330280</t>
  </si>
  <si>
    <t>03433425333762</t>
  </si>
  <si>
    <t>Peaux sensibles, très sèches, fragilisées et sujettes aux sensations de démangeaisons, génératrices de grattage. Sécheresses sévères du bébé, de l’enfant et de l'adulte. Spécialement formulé pour les peaux à tendance à l'eczéma atopique. Sans parfum. NOUVEAU LIPIKAR Baume AP+M baume relipidant triple-réparation. Anti-grattage, anti-rechute, il apaise immédiatement grâce à sa formule enrichie en : NOUVEAU Microrésyl : actif d’origine naturelle extrait de racines de fleurs du muguet du Japon 50% d’Eau Thermale issue du centre thermal dermatologique de La Roche-Posay 20% de Beurre de Karité issu d’un approvisionnement éthique bénéficiant à 13 000 femmes au Burkina Faso 4% de Niacinamide Enrichi en Aqua posae Filiformis, LIPIKAR BAUME AP+M rééquilibre le microbiome cutané. Le microbiome est l’écosystème invisible de micro-organismes sur la peau, dont l’équilibre assure la bonne santé. Sa texture crème assure confort et protection en une application par jour. Elle pénètre rapidement, ne colle pas et laisse un fini non gras qui permet un habillage facile et rapide. La peau est confortable et apaisée.</t>
  </si>
  <si>
    <t>Apaise immédiatement. Efficacité anti-grattage 24h. Hydratation 48h. Rééquilibre le microbiome cutané et aide à espacer les pics de sécheresses sévères.</t>
  </si>
  <si>
    <t>3433425324401</t>
  </si>
  <si>
    <t>3337875552127</t>
  </si>
  <si>
    <t>creme hydratante,creme corps,beurre de karite,eczema,psoriasis,creme peau sèche,creme sans parfum,creme hydratante corps</t>
  </si>
  <si>
    <t>MB366000</t>
  </si>
  <si>
    <t>Lipikar Baume AP+M Tube Eco Responsable 200ml</t>
  </si>
  <si>
    <t>Baume texture crème pour peaux sèches tendance eczema atopique beurre de karité. Tube éco-responsable 200ml</t>
  </si>
  <si>
    <t>3337875763790</t>
  </si>
  <si>
    <t>13,15</t>
  </si>
  <si>
    <t>666</t>
  </si>
  <si>
    <t>03337875776639</t>
  </si>
  <si>
    <t>8592</t>
  </si>
  <si>
    <t>03337875764179</t>
  </si>
  <si>
    <t>344180</t>
  </si>
  <si>
    <t>03337875764193</t>
  </si>
  <si>
    <t>La Roche-Posay 
Lipikar Baume AP+M 
Tube éco-responsable 
Relipidant anti-irritation, anti-grattage 
Apaise immédiatement
Espace les pics de sécheresses sévères
Tolérance optimale, dès la naissance
Peaux à tendance eczema atopique</t>
  </si>
  <si>
    <t>Peaux sensibles, très sèches, à tendance eczema atopique, fragilisées et sujettes aux sensations de démangeaisons, génératrices de grattage. Sécheresses sévères du bébé, de l’enfant et de l'adulte. Spécialement formulé pour les peaux à tendance à l'eczéma atopique. Sans parfum.  
Le Baume AP+M  pour peaux à tendance eczema atopique LIPIKAR  de La Roche-Posay est un relipidant triple-réparation. 
Anti-grattage, anti-rechute, il apaise immédiatement grâce à sa formule enrichie en : - Microrésyl : actif d’origine naturelle extrait de racines de fleurs du muguet du Japon 50% 
- 50% d'Eau Thermale issue du centre thermal dermatologique de La Roche-Posay.
- 20% de Beurre de Karité issu d’un approvisionnement éthique bénéficiant à 13 000 femmes au Burkina Faso.
- 4% de Niacinamide Enrichi en Aqua posae Filiformis.
Le baume anti-irritation LIPIKAR BAUME AP+M de La Roche-Posay rééquilibre le microbiome cutané. Le microbiome est l’écosystème invisible de micro-organismes sur la peau, dont l’équilibre assure la bonne santé. La texture crème anti-grattage du Lipikar Baume AP+M de La Roche-Posay assure confort et protection en une application par jour. Elle pénètre rapidement, ne colle pas et laisse un fini non gras qui permet un habillage facile et rapide. La peau est confortable et apaisée. 
Toujours la même formule, maintenant en tube éco-responsable : la 1ère génération de tube réalisée à partir de carton.</t>
  </si>
  <si>
    <t>609959 42 - INGREDIENTS:  AQUA / WATER • BUTYROSPERMUM PARKII BUTTER / SHEA BUTTER • GLYCERIN • DIMETHICONE • NIACINAMIDE • CETEARYL ALCOHOL • BRASSICA CAMPESTRIS SEED OIL / RAPESEED SEED OIL • GLYCERYL STEARATE • AMMONIUM POLYACRYLOYLDIMETHYL TAURATE • PEG-100 STEARATE • PROPANEDIOL • OPHIOPOGON JAPONICUS ROOT EXTRACT • PEG-20 METHYL GLUCOSE SESQUISTEARATE • SORBITAN TRISTEARATE • DIMETHICONOL • SODIUM CHLORIDE • MANNOSE • COCO-BETAINE • DISODIUM EDTA • CAPRYLOYL GLYCINE • CAPRYLYL GLYCOL • VITREOSCILLA FERMENT • CITRIC ACID • MALTODEXTRIN • XANTHAN GUM • TOCOPHEROL • PENTAERYTHRITYL TETRA-DI-T-BUTYL HYDROXYHYDROCINNAMATE (F.I.L. B237057/1).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</si>
  <si>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Même formule : Apaise immédiatement. Efficacité anti-grattage 24h. Hydratation 48h. Rééquilibre le microbiome cutané et aide à espacer les pics de sécheresses sévères.
Maintenant en tube éco-responsable : la 1ère génération de tube réalisée à partir de carton.</t>
  </si>
  <si>
    <t>creme eczema,creme hydratante corps,creme peau sèche,creme eczema bebe,creme eczema atopique,creme pour le corps,creme peau atopique,eczema bebe,peau atopique,plaque eczema,peau sèche,hydrater sa peau</t>
  </si>
  <si>
    <t>M9129020</t>
  </si>
  <si>
    <t>Lipikar Baume AP+ relipidant anti-irritation anti-grattage 400ml</t>
  </si>
  <si>
    <t>Baume relipidant anti-irritation anti-grattage tendance à l'eczéma atopique 400ml</t>
  </si>
  <si>
    <t>1363</t>
  </si>
  <si>
    <t>03337875637930</t>
  </si>
  <si>
    <t>11415</t>
  </si>
  <si>
    <t>03337875637947</t>
  </si>
  <si>
    <t>342950</t>
  </si>
  <si>
    <t>03337875637961</t>
  </si>
  <si>
    <t>Crème peau sèche au beurre de karité,Crème tendance à l'eczéma atopique,Baume peau sèche,Baume tendance à l'eczéma,Crème apaisante hydratante peau sèche</t>
  </si>
  <si>
    <t>MB242600</t>
  </si>
  <si>
    <t>Lipikar Baume AP+M relipidant anti-grattage 200ml</t>
  </si>
  <si>
    <t>Baume relipidant anti-irritation anti-grattage tendance à l'eczéma atopique 200ml</t>
  </si>
  <si>
    <t>3337875696579</t>
  </si>
  <si>
    <t>703</t>
  </si>
  <si>
    <t>03337875728515</t>
  </si>
  <si>
    <t>6044</t>
  </si>
  <si>
    <t>03337875728522</t>
  </si>
  <si>
    <t>242260</t>
  </si>
  <si>
    <t>03337875728546</t>
  </si>
  <si>
    <t>Peaux sensibles, très sèches, fragilisées et sujettes aux sensations de démangeaisons, génératrices de grattage. Sécheresses sévères du nouveau-né à l'adulte. Dès la naissance*. Testé sur peaux à tendance à l'eczéma atopique ou allergique (allergènes de contact de la batterie de standard européenne). 
Le baume anti-irritations pour peaux sèches à tendance eczéma atopique Lipikar Baume AP+M de La Roche-Posay agit sur les 2 facteurs déterminants d'une peau à tendance à l'eczéma atopique : 
- Rétablit et stabilise l'équilibre du microbiome, population de micro-organismes présents à la surface de la peau, grâce à l’Aqua Posae Filiformis. 
- Restaure et préserve la barrière cutanée grâce au Beurre de Karité (20%). 
Le baume relipidant anti-irritation anti-grattage au beurre de karité Lipikar Baume AP+M de La Roche-Posay a une formule concentrée en Niacinamide apaisant. 
Elle a été élaborée avec un minimum d'ingrédients, sélectionnés pour leur efficacité, leur tolérance et pour minimiser les risques d’allergies. 
La texture crème enrichie en beurre de karité du baume pour peaux sèches à tendance eczéma atopique Lipikar Baume AP+M de La Roche-Posay garantit un fini non gras, non collant pour un habillage rapide. La peau est confortable et apaisée. 
*43 nouveau-nés âgés de 13 à 31 jours. 1 application par jour sur le corps et le visage pendant 28 jours.</t>
  </si>
  <si>
    <t>Crème apaisante hydratante peau sèche ,Baume tendance à l'eczéma,Baume peau sèche,Crème tendance à l'eczéma atopique,Crème peau sèche au beurre de karité</t>
  </si>
  <si>
    <t>VFR08283</t>
  </si>
  <si>
    <t>Lipikar Baume AP+M relipidant anti-grattage Lot 2x400ml</t>
  </si>
  <si>
    <t>Baume anti-irritations anti-grattage texture crème pour peaux sèches à tendance eczéma atopique enrichi en beurre de karité 2x400ml</t>
  </si>
  <si>
    <t>35,50</t>
  </si>
  <si>
    <t>118</t>
  </si>
  <si>
    <t>204</t>
  </si>
  <si>
    <t>11499</t>
  </si>
  <si>
    <t>290</t>
  </si>
  <si>
    <t>03433425324425</t>
  </si>
  <si>
    <t>344970</t>
  </si>
  <si>
    <t>03433425324449</t>
  </si>
  <si>
    <t>3337875656764</t>
  </si>
  <si>
    <t>Crème peau sèche au beurre de karité,Crème tendance à l'eczéma atopique,Baume peau sèche,Baume tendance à l'eczéma atopique,Crème apaisante hydratante peau sèche</t>
  </si>
  <si>
    <t>MB242701</t>
  </si>
  <si>
    <t>Lipikar Baume AP+M relipidant anti-grattage 75ml</t>
  </si>
  <si>
    <t>Baume anti-irritations, anti-grattage texture crème pour peaux sèches à tendance eczéma atopique beurre de karité 75ml</t>
  </si>
  <si>
    <t>3337875696586</t>
  </si>
  <si>
    <t>6,55</t>
  </si>
  <si>
    <t>8790</t>
  </si>
  <si>
    <t>03337875727921</t>
  </si>
  <si>
    <t>352100</t>
  </si>
  <si>
    <t>03337875727945</t>
  </si>
  <si>
    <t>Peaux sensibles, très sèches, fragilisées et sujettes aux sensations de démangeaisons, génératrices de grattage. Sécheresses sévères du nouveau-né à l'adulte. Dès la naissance*. Testé sur peaux à tendance à l'eczéma atopique ou allergique (allergènes de contact de la batterie de standard européenne). 
Le baume anti-irritations pour peaux sèches à tendance eczéma atopique Lipikar Baume AP+M de La Roche-Posay agit sur les 2 facteurs déterminants d'une peau à tendance à l'eczéma atopique : 
- Rétablit et stabilise l'équilibre du microbiome, population de micro-organismes présents à la surface de la peau, grâce à l’Aqua Posae Filiformis. 
- Restaure et préserve la barrière cutanée grâce au Beurre de Karité (20%). 
Le baume relipidant anti-irritation anti-grattage au beurre de karité Lipikar Baume AP+M de La Roche-Posay a une formule concentrée en Niacinamide apaisant. 
Elle a été élaborée avec un minimum d'ingrédients, sélectionnés pour leur efficacité, leur tolérance et pour minimiser les risques d’allergies. 
La texture crème enrichie en beurre de karité du baume pour peaux sèches à tendance eczéma atopique Lipikar Baume AP+M de La Roche-Posay garantit un fini non gras, non collant pour un habillage rapide. La peau est confortable et apaisée.
*43 nouveau-nés âgés de 13 à 31 jours. 1 application par jour sur le corps et le visage pendant 28 jours.</t>
  </si>
  <si>
    <t>Crème peau sèche au beurre de karité,Crème tendance à l'eczéma atopique,Baume peau sèche,Baume tendance à l'eczéma, Crème apaisante hydratante peau sèche</t>
  </si>
  <si>
    <t>MB242501</t>
  </si>
  <si>
    <t>Lipikar Baume AP+M relipidant anti-grattage 400ml</t>
  </si>
  <si>
    <t>Baume anti-irritations, anti-grattage texture crème pour peaux sèches à tendance eczéma atopique beurre de karité 400ml</t>
  </si>
  <si>
    <t>3337875696548</t>
  </si>
  <si>
    <t>1354</t>
  </si>
  <si>
    <t>03337875728478</t>
  </si>
  <si>
    <t>11343</t>
  </si>
  <si>
    <t>03337875728485</t>
  </si>
  <si>
    <t>340790</t>
  </si>
  <si>
    <t>03337875728508</t>
  </si>
  <si>
    <t>Peaux sensibles, très sèches, fragilisées et sujettes aux sensations de démangeaisons, génératrices de grattage. Sécheresses sévères du nouveau-né à l'adulte. Dès la naissance*. Testé sur peaux à tendance à l'eczéma atopique ou allergique (allergènes de contact de la batterie de standard européenne). 
Le baume anti-irritations pour peaux sèches à tendance eczéma atopique Lipikar Baume AP+M de La Roche-Posay agit sur les 2 facteurs déterminants d'une peau à tendance à l'eczéma atopique : 
- Rétablit et stabilise l'équilibre du microbiome, population de micro-organismes présents à la surface de la peau, grâce à l’Aqua Posae Filiformis. 
- Restaure et préserve la barrière cutanée grâce au Beurre de Karité (20%). 
Le baume relipidant anti-irritation anti-grattage au beurre de karité Lipikar Baume AP+M de La Roche-Posay a une formule concentrée en Niacinamide apaisant. 
Elle a été élaborée avec un minimum d'ingrédients, sélectionnés pour leur efficacité, leur tolérance et pour minimiser les risques d’allergies. 
La texture crème enrichie en beurre de karité du baume pour peaux sèches à tendance eczéma atopique Lipikar Baume AP+M de La Roche-Posay garantit un fini non gras, non collant pour un habillage rapide. La peau est confortable et apaisée. 
*43 nouveau-nés âgés de 13 à 31 jours. 1 application par jour sur le corps et le visage pendant 28 jours.</t>
  </si>
  <si>
    <t>Crème apaisante hydratante peau sèche,Baume tendance à l'eczéma,Baume peau sèche ,Crème tendance à l'eczéma atopique,Crème peau sèche au beurre de karité</t>
  </si>
  <si>
    <t>VFR06915</t>
  </si>
  <si>
    <t>Lipikar Baume AP+ 400ml</t>
  </si>
  <si>
    <t>3433425316437</t>
  </si>
  <si>
    <t>578</t>
  </si>
  <si>
    <t>7490</t>
  </si>
  <si>
    <t>03433425316451</t>
  </si>
  <si>
    <t>299600</t>
  </si>
  <si>
    <t>03433425316475</t>
  </si>
  <si>
    <t>Baume hydratant,Tendance à l'eczéma atopique,Baume pour les peaux à tendance à l'eczéma atopique,Hydratant tendance à l'eczéma atopique,Baume apaisant hydratant,Crème anti-grattage,Crème tendance à l'eczéma,Crème tendance à l'eczéma bébé,Baume anti-grattage pour toute la famille,Baume hydratant pour les peaux sèches,Hydratant peau sèche bébé, enfant, adulte,Baume hydratant au beurre de karité,Baume apaisant pour les peaux à tendance à l'eczéma atopique,Lipikar Baume AP+ hydratant pour les peaux sèches,Baume Lipikar AP+ anti-grattage,Baume hydratant sans parfum,Baume Lipikar AP+ et huile lavante offerte</t>
  </si>
  <si>
    <t>M9129320</t>
  </si>
  <si>
    <t>Lipikar Baume AP+ relipidant anti-irritation anti-grattage 200ml</t>
  </si>
  <si>
    <t>Baume relipidant anti-irritation anti-grattage tendance à l'eczéma atopique 200ml</t>
  </si>
  <si>
    <t>3337872418587</t>
  </si>
  <si>
    <t>03337875640251</t>
  </si>
  <si>
    <t>03337875640268</t>
  </si>
  <si>
    <t>03337875640282</t>
  </si>
  <si>
    <t>Crème peau sèche au beurre de karité ,Crème tendance à l'eczéma atopique, Baume peau sèche,Baume tendance à l'eczéma,Crème apaisante hydratante peau sèche</t>
  </si>
  <si>
    <t>MB240200</t>
  </si>
  <si>
    <t>Anthelios Crème Solaire en Lait Hydratant Enfant Dermo-Pediatrics SPF50+ Sans Parfum 250ml</t>
  </si>
  <si>
    <t>Crème Solaire Enfants Visage et Corps en Lait Très Haute Protection Indice 50+ Sans Parfum.</t>
  </si>
  <si>
    <t>16,60</t>
  </si>
  <si>
    <t>03337875729192</t>
  </si>
  <si>
    <t>03337875729208</t>
  </si>
  <si>
    <t>03337875729222</t>
  </si>
  <si>
    <t>Une crème solaire très haute protection à large spectre contre les UVA/UVB enrichie en Eau Thermale de La Roche-Posay. Formulée pour la peau sensible de l'enfant et les peaux sujettes aux intolérances solaires.  Formule éco-testée en conditions marines et respectueuse du milieu marin. Sans parfum.
Ensoleillement extrême.</t>
  </si>
  <si>
    <t>Crème solaire enfant lait SPF50+,Lait solaire enfant sans parfum</t>
  </si>
  <si>
    <t>MB245301</t>
  </si>
  <si>
    <t>Anthelios Crème Solaire en Lait Hydratant Enfant Dermo-Pediatrics SPF50+ 100ml</t>
  </si>
  <si>
    <t>3337872412752</t>
  </si>
  <si>
    <t>13,45</t>
  </si>
  <si>
    <t>7528</t>
  </si>
  <si>
    <t>03337875732611</t>
  </si>
  <si>
    <t>301620</t>
  </si>
  <si>
    <t>03337875732635</t>
  </si>
  <si>
    <t>Crème solaire en lait, très haute protection à large spectre contre les UVA/UVB enrichie en Eau Thermale de La Roche-Posay. Formulée pour la peau sensible de l'enfant et les peaux sujettes aux intolérances solaires. Formule éco-testée en conditions marines et respectueuse du milieu marin. Sans parfum.
Ensoleillement extrême.</t>
  </si>
  <si>
    <t>creme solaire enfants,creme solaire tres haute protection,creme solaire pour enfant</t>
  </si>
  <si>
    <t>M6331421</t>
  </si>
  <si>
    <t>Anthelios Crème Solaire en Huile Confort Nutritive Corps SPF50+ Avec Parfum 200ml</t>
  </si>
  <si>
    <t>Huile Solaire Corps Très Haute Protection Indice 50+ Avec Parfum Peaux Sèches</t>
  </si>
  <si>
    <t>17,50</t>
  </si>
  <si>
    <t>654</t>
  </si>
  <si>
    <t>03337875625760</t>
  </si>
  <si>
    <t>8448</t>
  </si>
  <si>
    <t>03337875625777</t>
  </si>
  <si>
    <t>338420</t>
  </si>
  <si>
    <t>03337875625791</t>
  </si>
  <si>
    <t>Très haute protection solaire corps, texture fluide et nutritive. Fini satiné. Sans traces blanches. Hypoallergénique.</t>
  </si>
  <si>
    <t>Une huile très haute protection solaire à large spectre contre les UVA/UVB enrichie en Eau Thermale de La Roche-Posay. Texture huile nutritive. Formulée pour les peaux sensibles et les peaux sujettes aux intolérances solaires, communément appelées allergies solaires. Ensoleillement extrême.</t>
  </si>
  <si>
    <t>884396 1 - INGREDIENTS:  PARAFFINUM LIQUIDUM / MINERAL OIL • ISOPROPYL PALMITATE • HOMOSALATE • ALCOHOL DENAT. • OCTOCRYLENE • ETHYLENEDIAMINE/STEARYL DIMER DILINOLEATE COPOLYMER • ETHYLHEXYL SALICYLATE • BUTYL METHOXYDIBENZOYLMETHANE • C12-15 ALKYL BENZOATE • DROMETRIZOLE TRISILOXANE • ETHYLHEXYL TRIAZONE • PENTAERYTHRITYL TETRA-DI-T-BUTYL HYDROXYHYDROCINNAMATE • PARFUM / FRAGRANCE (F.I.L. B159314/1).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</si>
  <si>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Fini invisible 
Résitant à l'eau 
Photostable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</si>
  <si>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Huile solaire peau sèche SPF50+</t>
  </si>
  <si>
    <t>MB121501</t>
  </si>
  <si>
    <t>Effaclar Soin correcteur ciblé des éruptions cutanées 15ml</t>
  </si>
  <si>
    <t>Crème correctrice ciblée anti-imperfections localisées peaux grasses à tendance acnéique</t>
  </si>
  <si>
    <t>7,95</t>
  </si>
  <si>
    <t>6000</t>
  </si>
  <si>
    <t>03337875639781</t>
  </si>
  <si>
    <t>3290</t>
  </si>
  <si>
    <t>03337875677479</t>
  </si>
  <si>
    <t>03337875677493</t>
  </si>
  <si>
    <t>LA ROCHE-POSAY
Effaclar A.I.
Correcteur ciblé 
Anti-imperfections localisées  
Prévient les marques résiduels
Eruptions cutanées  
Soin SOS contre les boutons  
Peaux grasses à tendance acnéique
15ml</t>
  </si>
  <si>
    <t>La crème correctrice ciblée anti-imperfections localisées peaux grasses à tendance acnéique Effaclar A.I de La Roche-Posay est un soin local intensif qui purge en profondeur l'imperfection pour accélérer sa résorption et prévenir les marques résiduelles. 
La crème correctrice soin SOS contre les imperfections localisées  Effaclar A.I de La Roche-Posay cible les éruptions cutanées locales des peaux grasses à imperfections.</t>
  </si>
  <si>
    <t>Traite</t>
  </si>
  <si>
    <t>Comment appliquer la crème correctrice ciblée anti-imperfections localisées peaux grasses à tendance acnéique Effaclar A.I de La Roche-Posay ? 
Appliquer localement jusqu'à disparition des imperfections. 
Quand appliquer la crème correctrice SOS contre les imperfections localisées Effaclar A.I de La Roche-Posay ? 
Appliquer une à deux fois par jour sur les éruptions cutanées. 
Appliquer sur une peau propre et sèche. 
Effaclar A.I. convient au maquillage.</t>
  </si>
  <si>
    <t>609364 61 - INGREDIENTS:  AQUA / WATER • CYCLOHEXASILOXANE • ISONONYL ISONONANOATE • PROPYLENE GLYCOL • ISOHEXADECANE • NIACINAMIDE • PEG-100 STEARATE • GLYCERYL STEARATE • CETYL ALCOHOL • AMMONIUM POLYACRYLOYLDIMETHYL TAURATE • STEARYL ALCOHOL • ISOBUTANE • SODIUM HYDROXIDE • MYRISTYL ALCOHOL • CAPRYLOYL GLYCINE • CAPRYLOYL SALICYLIC ACID • CITRIC ACID • XANTHAN GUM • T-BUTYL ALCOHOL • ACRYLONITRILE/METHYL METHACRYLATE/VINYLIDENE CHLORIDE COPOLYMER • SALICYLIC ACID • CHLORHEXIDINE DIGLUCONATE • PIROCTONE OLAMINE • PARFUM / FRAGRANCE (F.I.L. B181444/1).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</si>
  <si>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Niacinamide stoppe l’évolution de la poussée,
L’association piroctone olamine / glycacil épure le foyer bactérien pour résorber l’imperfection,
Le LHA micro-exfoliant et l’eau thermale de La Roche-Posay, réparatrice, activent le processus de régénération de la peau.</t>
  </si>
  <si>
    <t>Crème anti-imperfections localisées,Soin SOS contre les boutons</t>
  </si>
  <si>
    <t>MB148300</t>
  </si>
  <si>
    <t>Anthelios Crème Solaire en Fluide SHAKA SPF30 Avec Parfum 50ml</t>
  </si>
  <si>
    <t>Crème Solaire Visage Fluide Très Haute Protection Indice 30 Avec Parfum</t>
  </si>
  <si>
    <t>12,30</t>
  </si>
  <si>
    <t>30157330</t>
  </si>
  <si>
    <t>03337875657167</t>
  </si>
  <si>
    <t>5666</t>
  </si>
  <si>
    <t>03337875657174</t>
  </si>
  <si>
    <t>283800</t>
  </si>
  <si>
    <t>03337875657198</t>
  </si>
  <si>
    <t>Une crème solaire haute protection à large spectre contre les UVA enrichie en Eau Thermale de La Roche-Posay. Nouvelle texture fluide ultra-légère, effet peau nue. Fini non gras et invisible.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</si>
  <si>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885026 - INGREDIENTS:  AQUA / WATER • ALCOHOL DENAT. • DIISOPROPYL SEBACATE • SILICA • ISOPROPYL MYRISTATE • ETHYLHEXYL SALICYLATE • BIS-ETHYLHEXYLOXYPHENOL METHOXYPHENYL TRIAZINE • ETHYLHEXYL TRIAZONE • GLYCERIN • C12-22 ALKYL ACRYLATE/HYDROXYETHYLACRYLATE COPOLYMER • PROPANEDIOL • BUTYL METHOXYDIBENZOYLMETHANE • DROMETRIZOLE TRISILOXANE • PERLITE • TOCOPHEROL • CAPRYLIC/CAPRIC TRIGLYCERIDE • ACRYLATES/C10-30 ALKYL ACRYLATE CROSSPOLYMER • CAPRYLYL GLYCOL • HYDROXYETHYLCELLULOSE • TEREPHTHALYLIDENE DICAMPHOR SULFONIC ACID • TRIETHANOLAMINE • TRISODIUM ETHYLENEDIAMINE DISUCCINATE • PARFUM / FRAGRANCE (F.I.L. C225399/1).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</si>
  <si>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t>
  </si>
  <si>
    <t>0000030162662</t>
  </si>
  <si>
    <t>Crème solaire fluide invisible avec parfum / Crème solaire visage sans trace blanche / Crème solaire fluide SPF30 avec parfum</t>
  </si>
  <si>
    <t>MB244600</t>
  </si>
  <si>
    <t>Anthelios Crème Solaire en Fluide Invisible Visage SPF30 Avec Parfum 50ml</t>
  </si>
  <si>
    <t>Crème solaire visage fluide haute protection SPF30 avec parfum</t>
  </si>
  <si>
    <t>3337875706841</t>
  </si>
  <si>
    <t>03337875723626</t>
  </si>
  <si>
    <t>5810</t>
  </si>
  <si>
    <t>03337875723633</t>
  </si>
  <si>
    <t>291000</t>
  </si>
  <si>
    <t>03337875723657</t>
  </si>
  <si>
    <t>LA ROCHE POSAY  
Anthelios
Crème solaire fluide invisible 
Haute protection SPF30 
Avec parfum 
Texture fluide et ultra légère 
Sans traces blanches 
Non gras 
Pour peaux sensibles 
50ml</t>
  </si>
  <si>
    <t>La crème solaire haute protection SPF30 avec parfum Anthelios Fluide Invisible Visage est enrichie en Eau Thermale de La Roche-Posay. 
La formule de la crème solaire haute protection SPF30 avec parfum Anthelios de La Roche-Posay est éco-testée en conditions marines et respectueuse du milieu marin. 
Formulée pour les peaux sensibles aux peaux sujettes aux intolérances solaires, communément appelées allergies solaires. Ensoleillement extrême. 
La crème solaire haute protection SPF30 avec parfum Anthelios de La Roche-Posay permet la prévention des tâches pigmentaires liées au soleil (grossesses, photosensibilisations,..) et des dommages cellulaires liés aux UV. 
Texture fluide ultra-légère, effet peau nue. 
Fini non gras et invisible. 
Résistance à l'eau, au sable et à la transpiration.</t>
  </si>
  <si>
    <t>Comment appliquer la crème solaire fluide invisible visage haute protection SPF30 avec parfum Anthelios de La Roche Posay ?
Appliquer sur tout le visage, du haut du front jusqu'au bas du menton. 
Ne pas appliquer sur les yeux. Etaler jusqu'à ce qu'il n'y ait plus de traces blanches.
Quand appliquer la crème solaire fluide invisible visage haute protection SPF30 avec parfum Anthelios La Roche Posay ?
Appliquer la crème solaire juste avant l'exposition au soleil. 
Renouveler à chaque fois que l'on s'est baigné, que l'on s'est essuyé, que l'on a transpiré.
Comment choisir sa crème solaire visage ?
Choisir en fonction de la protection: cette crème solaire a un SPF30 qui protège des UVA et UVB.
Choisir si vous voulez du parfum: cette crème solaire est avec parfum.
Choisir en fonction du format: cette crème solaire est en format pocket 50ml.
Choisir en fonction de la texture: cette crème solaire est un fluide invisible non gras.
Choisir en fonction de son âge: cette crème solaire est pour les adultes.</t>
  </si>
  <si>
    <t>3337875706834</t>
  </si>
  <si>
    <t>Crème solaire fluide invisible avec parfum,Crème solaire visage sans trace blanche,Crème solaire fluide SPF30 avec parfum,Crème solaire respectueuse du milieu marin,Protection solaire fluide invisible sans traces blanches,Crème solaire fluide invisible résistante à l'eau</t>
  </si>
  <si>
    <t>Toleriane Ultra</t>
  </si>
  <si>
    <t>VFR06182</t>
  </si>
  <si>
    <t>Toleriane Ultra Fluide hydratant apaisant intense 40ml  + Démaquillant offert</t>
  </si>
  <si>
    <t>Fluide hydratant apaisant intense visage  + Démaquillant offert</t>
  </si>
  <si>
    <t>3433425288291</t>
  </si>
  <si>
    <t>13,50</t>
  </si>
  <si>
    <t>70</t>
  </si>
  <si>
    <t>4372</t>
  </si>
  <si>
    <t>03433425288314</t>
  </si>
  <si>
    <t>174880</t>
  </si>
  <si>
    <t>03433425288338</t>
  </si>
  <si>
    <t>Hydrate et apaise intensément les peaux très sensibles à allergiques. Répare et protège la barrière cutanée. Jour après jour diminue la sensibilité de la peau, restaure le confort cutané. Formulation ultra-épurée pour limiter les risques d’allergies.</t>
  </si>
  <si>
    <t>Ce soin visage hydratant apaisant dermatologique quotidien est conçu pour les peaux allergiques ou ultra-sensibles. Il associe la Neurosensine, puissant actif apaisant, ciblant les signes des irritations cutanées, et l'Eau Thermale de La Roche-Posay naturellement apaisante et anti-irritante. 
Sa formulation ultra-épurée, sans parfum et sans alcool, est protégée au fil des utilisations grâce à un packaging ultra-hermétique, anti-contamination et anti-oxydation. Pour une ultra haute tolérance, testée sur peaux allergiques. Convient pour une utilisation visage et contour des yeux.
Texture crème fluide, fraîche et non grasse. Pénètre instantanément.</t>
  </si>
  <si>
    <t>Appliquer sur le visage, le contour des yeux et le cou matin et soir.</t>
  </si>
  <si>
    <t>AQUA / WATER • GLYCERIN • SQUALANE • PROPANEDIOL • BUTYLENE GLYCOL • BUTYROSPERMUM PARKII BUTTER / SHEA BUTTER • PENTYLENE GLYCOL • DIMETHICONE • POLYMETHYLSILSESQUIOXANE • POLYSORBATE 20 • GLYCERYL ACRYLATE/ACRYLIC ACID COPOLYMER • DIMETHICONOL • ALUMINUM STARCH OCTENYLSUCCINATE • AMMONIUM POLYACRYLDIMETHYLTAURAMIDE / AMMONIUM POLYACRYLOYLDIMETHYL TAURATE • DISODIUM EDTA • ACETYL DIPEPTIDE-1 CETYL ESTER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</si>
  <si>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et durablement:
- La peau est immédiatement apaisée pour 90% des femmes*
- Après 4 semaines diminution significative des rougeurs, des inconforts et des sensations de brûlures.**
Hydrate, répare et protège la barrière cutanée
Haute tolérance: Formule testée sur plus de 4000 patients à la peau allergique
*Autoévaluation sous contrôle dermatologique, 41 femmes, de 18 à 62 ans, à la peau sensible
**Autoévaluation, 49 femmes, à la peau à tendance atopique, 2 applications/jour pendant 4 semaines</t>
  </si>
  <si>
    <t>3337875474344</t>
  </si>
  <si>
    <t>3433422405295</t>
  </si>
  <si>
    <t>Crème hydratante fluide apaisante sans parfum,Crème hydratante fluide peau sensible,Crème hydratante peau allergique,creme,creme visage</t>
  </si>
  <si>
    <t>M8564320</t>
  </si>
  <si>
    <t>Toleriane Ultra Fluide hydratant apaisant intense 40ml</t>
  </si>
  <si>
    <t>Crème hydratante apaisante intense visage fluide peaux ultra-sensibles à allergiques, normales à mixtes</t>
  </si>
  <si>
    <t>3337872414091</t>
  </si>
  <si>
    <t>99</t>
  </si>
  <si>
    <t>3960</t>
  </si>
  <si>
    <t>69</t>
  </si>
  <si>
    <t>212</t>
  </si>
  <si>
    <t>03337875659246</t>
  </si>
  <si>
    <t>7609</t>
  </si>
  <si>
    <t>03337875659253</t>
  </si>
  <si>
    <t>304868</t>
  </si>
  <si>
    <t>03337875659277</t>
  </si>
  <si>
    <t>Flacon Pompe 40 MLT</t>
  </si>
  <si>
    <t>LA ROCHE POSAY
Toleriane Ultra Fluide
Crème hydratante apaisante intense visage, texture fluide
Répare et protège la barrière cutanée 
Diminue la sensibilité de la peau, restaure le confort cutané 
Soulage immédiatement et durablement 
Peaux  ultra-sensibles ou allergiques, normales à mixtes
Sans parfum
40ml</t>
  </si>
  <si>
    <t>La crème hydratante apaisante intense visage  fluide Toleriane Ultra de La Roche Posay est conçue pour les peaux allergiques ou ultra-sensibles, normales à mixtes.
Elle associe la Neurosensine, puissant actif apaisant, ciblant les signes des irritations cutanées, et l'Eau Thermale de La Roche-Posay naturellement apaisante et anti-irritante. La  formulation de la crème hydratante apaisante intense visage fluide Toleriane Ultra de La Roche Posay est ultra-épurée, sans parfum, sans alcool et est protégée au fil des utilisations grâce à un packaging ultra-hermétique, anti-contamination et anti-oxydation. 
Pour une ultra haute tolérance, testée sur peaux allergiques. La crème hydratante apaisante intense visage fluide sans parfum Toleriane Ultra de La Roche Posay convient pour une utilisation visage et contour des yeux. 
Texture crème fluide, fraîche et non grasse. Pénètre instantanément.</t>
  </si>
  <si>
    <t>Quand appliquer la crème hydratante apaisante intense visage  fluide Toleriane Ultra de La Roche Posay  ? 
Appliquer la quotidiennement, matin et soir. 
Comment appliquer la crème hydratante apaisante intense visage fluide sans parfum Toleriane Ultra de La Roche Posay ? 
Appliquer la sur le visage et le cou, sur une peau propre et sèche.</t>
  </si>
  <si>
    <t>609735 22 - INGREDIENTS:  AQUA / WATER • GLYCERIN • SQUALANE • PROPANEDIOL • BUTYLENE GLYCOL • BUTYROSPERMUM PARKII BUTTER / SHEA BUTTER • PENTYLENE GLYCOL • DIMETHICONE • POLYMETHYLSILSESQUIOXANE • POLYSORBATE 20 • GLYCERYL ACRYLATE/ACRYLIC ACID COPOLYMER • DIMETHICONOL • ALUMINUM STARCH OCTENYLSUCCINATE • AMMONIUM POLYACRYLDIMETHYLTAURAMIDE / AMMONIUM POLYACRYLOYLDIMETHYL TAURATE • DISODIUM EDTA • ACETYL DIPEPTIDE-1 CETYL ESTER (F.I.L. B161923/2).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</si>
  <si>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et répare la barrière cutanée. Testé sur peaux allergiques. Ce soin hydratant dermatologique quotidien associe la Neurosensine, puissant actif apaisant, et l'Eau Thermale de La Roche-Posay, naturellement apaisante et anti-irritante. Formulation ultra-épurée, sans parfum et sans alcool, protégée au fil des utilisations grâce à un packaging ultra-hermétique.</t>
  </si>
  <si>
    <t>Crème hydratante fluide apaisante sans parfum,Crème hydratante fluide peau sensible,Crème hydratante peau allergique</t>
  </si>
  <si>
    <t>Autohelios</t>
  </si>
  <si>
    <t>M8406922</t>
  </si>
  <si>
    <t>Autohelios Gel-Crème Autobronzant 100ml</t>
  </si>
  <si>
    <t>Gel-Crème Autobronzant</t>
  </si>
  <si>
    <t>3433422406629</t>
  </si>
  <si>
    <t>12,00</t>
  </si>
  <si>
    <t>7450</t>
  </si>
  <si>
    <t>03337875637862</t>
  </si>
  <si>
    <t>298500</t>
  </si>
  <si>
    <t>03337875637886</t>
  </si>
  <si>
    <t>Autobronzant hydratant.</t>
  </si>
  <si>
    <t>Autobronzant à haut pouvoir d'étalement grâce à sa texture gel fondant qui se répartit parfaitement sur la peau pour assurer une coloration progessive et maîtrisée. Hydratation intense pendant 8h. Formule enrichie en Eau Thermale de La Roche-Posay aux propriétés apaisantes et adoucissantes.</t>
  </si>
  <si>
    <t>Appliquer uniformément sur le visage et le corps en estompant autour des sourcils, du cuir chevenu, des coudes et genoux. Bien se laver les mains après utilisation. Si vous avec les cheveux clairs, blancs, évitez d'appliquer sur les sourcils et la racine des cheveux . Ne pas appliquer trop près des yeux.</t>
  </si>
  <si>
    <t>885465 5 - INGREDIENTS:  AQUA / WATER / EAU • DIMETHICONE • GLYCERIN • DIHYDROXYACETONE • C12-15 ALKYL BENZOATE • ISOHEXADECANE • ARACHIDYL ALCOHOL • PEG-100 STEARATE • GLYCERYL STEARATE • ARACHIDYL GLUCOSIDE • BEHENYL ALCOHOL • C13-14 ISOPARAFFIN • CAPRYLYL GLYCOL • CITRIC ACID • LAURETH-7 • PENTASODIUM ETHYLENEDIAMINE TETRAMETHYLENE PHOSPHONATE • PHENOXYETHANOL • POLYACRYLAMIDE • POTASSIUM SORBATE • THERMUS THERMOPHILLUS FERMENT • PARFUM / FRAGRANCE (F.I.L. C252055/1).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</si>
  <si>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Effet hâlé, sans les méfaits du soleil. Adapté aux peaux interdites de soleil. Application facile et uniforme.
Nickel tested : garantie d'un taux de nickel inférieur au seuil déclencheur de réactions allergiques chez les sujets sensibilisés.</t>
  </si>
  <si>
    <t>autobronzant,autobronzant visage et corps,creme autobronzante,soin effet halé</t>
  </si>
  <si>
    <t>M8403220</t>
  </si>
  <si>
    <t>Toleriane Ultra Démaquillant visage et yeux peaux ultra-sensibles à allergiques Monodoses stériles 30 x 5ml</t>
  </si>
  <si>
    <t>Ultra Démaquillant nettoyant monodoses stériles peaux ultra-sensibles ou allergiques</t>
  </si>
  <si>
    <t>3433425004648</t>
  </si>
  <si>
    <t>150.0</t>
  </si>
  <si>
    <t>6887</t>
  </si>
  <si>
    <t>266</t>
  </si>
  <si>
    <t>323</t>
  </si>
  <si>
    <t>03337875646161</t>
  </si>
  <si>
    <t>372398</t>
  </si>
  <si>
    <t>1132</t>
  </si>
  <si>
    <t>969</t>
  </si>
  <si>
    <t>03337875646185</t>
  </si>
  <si>
    <t>Unidose 150 MLT</t>
  </si>
  <si>
    <t>LA ROCHE POSAY
Toleriane Ultra Démaquillant Nettoyant monodoses stériles 
Visage et Yeux
Démaquillage des peaux ultra sensibles ou allergiques
Yeux sensibles ou porteurs de lentilles
30x5ml</t>
  </si>
  <si>
    <t>Découvrez les monodoses stériles Toleriane Ultra Démaquillant, le démaquillant visage et yeux pour les peaux ultra-sensibles ou allergiques, yeux sensibles ou porteurs de lentilles. 
Toleriane Ultra Démaquillant nettoie, démaquille instantanément et efficacement sans frottement, apaise immédiatement et restaure le confort cutané.
Son efficacité est liée à : 
- Sa formule au Hyaluronate de sodium, qui, traditionnellement utilisé en chirurgie ophtalmique, solubilise instantanément le maquillage.
- L’Eau Thermale de La Roche-Posay, naturellement apaisante et anti-irritante.
La haute tolérance de Toleriane Ultra Démaquillant sans parfum est assurée par son conditionnement en monodoses stériles et sa formulation ultra-épurée.
Sans Parfum. Sans Alcool. 
Testé sur peaux allergiques.</t>
  </si>
  <si>
    <t>Dans quels cas utiliser Toleriane Ultra Démaquillant monodoses stériles de La Roche Posay ? 
Toleriane Ultra Démaquillant nettoie et démaquille instantanément et efficacement sans frottement les peaux ultra-sensibles ou allergiques, yeux sensibles ou porteurs de lentilles.
Ne convient pas au maquillage waterproof.
Comment utiliser Toleriane Ultra Démaquillant sans parfum  de La Roche Posay ? 
Imbiber un coton et appliquer en compresse sur l'ensemble du visage et les paupières. Tamponner délicatement sans frotter.
Changer de coton entre l'utilisation visage et l'utilisation contour des yeux.</t>
  </si>
  <si>
    <t>609260 - INGREDIENTS:  AQUA / WATER • HEXYLENE GLYCOL • MEL / HONEY • ALLANTOIN • POTASSIUM PHOSPHATE • SODIUM HYALURONATE • POLOXAMER 184 • DIPOTASSIUM PHOSPHATE • DISODIUM EDTA • POLYSORBATE 20 (F.I.L. B5718/1).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</si>
  <si>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Démaquille en douceur le visage et les yeux, grâce au Hyaluronate de sodium qui solubilise immédiatement le maquillage. Convient aux peaux ultra-sensibles ou allergiques, yeux sensibles ou porteurs de lentilles.</t>
  </si>
  <si>
    <t>demaquillant sans parfum,demaquillant monodose,demaquillant peaux allergiques,demaquillant peaux tres sensible,demaquillant sterile</t>
  </si>
  <si>
    <t>VFR06107</t>
  </si>
  <si>
    <t>LOT*2 Toleriane Ultra Démaquillant visage et yeux peaux ultra-sensibles à allergiques 2*Monodoses stériles 30 x 5ml</t>
  </si>
  <si>
    <t>Toleriane Ultra Démaquillant nettoyant monodoses stériles peaux ultra-sensibles ou allergiques</t>
  </si>
  <si>
    <t>21,20</t>
  </si>
  <si>
    <t>87</t>
  </si>
  <si>
    <t>300.0</t>
  </si>
  <si>
    <t>5898</t>
  </si>
  <si>
    <t>03433425121741</t>
  </si>
  <si>
    <t>235920</t>
  </si>
  <si>
    <t>03433425121765</t>
  </si>
  <si>
    <t>Unidose 300 MLT</t>
  </si>
  <si>
    <t>LA ROCHE POSAY 
Toleriane Ultra Demaquillant Nettoyant monodoses stériles 
Visage et Yeux 
Démaquillage des peaux ultra sensibles ou allergiques 
Yeux sensibles ou porteurs de lentilles 
30x5ml</t>
  </si>
  <si>
    <t>AQUA / WATER • HEXYLENE GLYCOL • MEL / HONEY • ALLANTOIN • POTASSIUM PHOSPHATE • SODIUM HYALURONATE • POLOXAMER 184 • DIPOTASSIUM PHOSPHATE • DISODIUM EDTA • POLYSORBATE 20 (F.I.L. B5718/1).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</si>
  <si>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Démaquille en douceur.
Laisse la peau et les yeux confortables.</t>
  </si>
  <si>
    <t>demaquillant peau tres sensible,demaquillant visage et yeux,demaquilant monodose,demaquillant sterile,demaquillant lentilles</t>
  </si>
  <si>
    <t>M7400720</t>
  </si>
  <si>
    <t>Cicaplast Crème mains barrière réparatrice 50ml</t>
  </si>
  <si>
    <t>Crème mains hydratante barrière réparatrice non grasse 50ml</t>
  </si>
  <si>
    <t>5,85</t>
  </si>
  <si>
    <t>74</t>
  </si>
  <si>
    <t>227</t>
  </si>
  <si>
    <t>03337875661010</t>
  </si>
  <si>
    <t>7215</t>
  </si>
  <si>
    <t>03337875661027</t>
  </si>
  <si>
    <t>238579</t>
  </si>
  <si>
    <t>03337875661041</t>
  </si>
  <si>
    <t>LA ROCHE POSAY
Cicaplast mains
Crème hydratante mains barrière réparatrice non grasse                                                                                  Mains abimées, mains sèches
Diminue les rougeurs et rugosités</t>
  </si>
  <si>
    <t>La crème mains barrière réparatrice non grasse Cicaplast du laboratoire La Roche Posay a été spécialement formulée pour les peaux abîmées et les peaux sèches.
La tolérance de la crème mains barrière réparatrice Cicaplast a été testée sur les professionnels de santé dont les mains sont mises à rude épreuve à cause d'un lavage fréquent au gel hydroalcoolique ou au savon.
Cette crème mains barrière réparatrice de La Roche Posay apaise, protège et restaure la barrière cutanée des mains sèches sur-sollicitées et des mains abîmées par les agressions domestiques et professionnelles comme:
- L'utilisation fréquente de gel hydroalcoolique
- Le lavage fréquent des mains avec du savon
- Une activité professionnelle intense
Grâce à sa formule associant le Niacinamide à 4% et la Glycérine, concentrée à 30%, dans une texture haute-cosméticité, il est possible de reprendre son activité immédiatement après application. Cette crème pour les mains est non grasse.
Les rougeurs et rugosités diminuent grâce à la crème hydratante mains barrière réparatrice Cicaplast de La Roche Posay. Les mains sèches et mains abîmées retrouvent leur souplesse.</t>
  </si>
  <si>
    <t>Pour quel type de peaux utiliser la crème mains barrière réparatrice non grasse Cicaplast de La Roche Posay ?
- Mains très abimées
- Mains abimées
- Mains très sèches
- Mains sèches
- Peau sensible
- Rougeurs
- Rugosité
- Micro-gerçures                                                                             
- Irritations
Dans quel cas utiliser la crème mains barrière réparatrice non grasse Cicaplast de La Roche Posay ?
Lorsque la peau des mains est abîmée et sèche à cause d'agressions extérieures telles que:
- Le lavage fréquent des mains avec gels hydroalcoolique, gel désinfectant, savons
- Une activité professionnelle intense
- Une activité manuelle intense
Comment utiliser la crème mains barrière réparatrice non grasse Cicaplast de La Roche Posay ?
Appliquez sur vos mains aussi souvent que nécessaire.
Massez jusqu'à l'absorption complète de la crème.</t>
  </si>
  <si>
    <t>609744 09 - INGREDIENTS:  AQUA / WATER • GLYCERIN • BUTYLENE GLYCOL • CETEARYL ALCOHOL • NIACINAMIDE • GLYCERYL STEARATE • BUTYROSPERMUM PARKII BUTTER / SHEA BUTTER • DIMETHICONE • PEG/PPG-18/18 DIMETHICONE • GLYCERYL STEARATE SE • SODIUM POLYACRYLATE • CAPRYLYL GLYCOL • PHENOXYETHANOL (F.I.L. B159026/1).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</si>
  <si>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rougeurs et rugosités diminuent. Nourries et réparées, les mains retrouvent leur souplesse. La peau est mieux isolée des agressions extérieures. 
Testée par les mains les plus exigeantes. 
APRÈS LA 1ÈRE APPLICATION :
- 96% ont ressenti une douceur immédiate
- 90% ont trouvé leur peau moins sèche
APRÈS 4 SEMAINES D'UTILISATION :
- 92% ont vu disparaître les signes visibles d'irritation
- 85% ont senti leur peau se régénérer
Protocole : Etude cosmétoclinique sur 53 volontaires, de 23 professions différentes. Durée du protocole 4 semaines.</t>
  </si>
  <si>
    <t>3337875552097</t>
  </si>
  <si>
    <t>0000030077256</t>
  </si>
  <si>
    <t>Crème mains réparatrice,creme pour les mains,creme mains,mains abimees,niacinamide,glycerine,creme non grasse</t>
  </si>
  <si>
    <t>MB123101</t>
  </si>
  <si>
    <t>Effaclar K (+)  Soin visage anti points noirs peaux à tendance acnéique 40ml</t>
  </si>
  <si>
    <t>Soin visage anti points noirs peaux à tendance acnéique</t>
  </si>
  <si>
    <t>12,15</t>
  </si>
  <si>
    <t>166</t>
  </si>
  <si>
    <t>03337875639903</t>
  </si>
  <si>
    <t>5088</t>
  </si>
  <si>
    <t>03337875720380</t>
  </si>
  <si>
    <t>204007</t>
  </si>
  <si>
    <t>03337875720403</t>
  </si>
  <si>
    <t>La Recherche La Roche-Posay a démontré que, sous l’effet des agressions extérieures (particules polluantes, poussières…), la peau grasse à imperfections subit une oxydation, déclenchant alors des réactions en chaîne – hyperkératinisation, hyperproduction de sébum, oxydation du sébum et des impuretés présents à la surface de la peau - pouvant conduire à l’apparition de nouvelles imperfections.
Pour la 1ère fois, le soin quotidien EFFACLAR K (+) pour points noirs et peaux à tendance acnéique associe le LHA micro-exfoliant au complexe anti-oxydant anti-sébum 8h: [VITAMINE E + CARNOSINE + AIRLICIUM™].
Pour les peaux mixtes à grasses et à tendance acnéique : points noirs récidivants, grain de peau irrégulier, brillances</t>
  </si>
  <si>
    <t>Comment utiliser Effaclar K (+) soin visage point noirs ?
Effaclar K (+) est à appliquer du bout des doigts sur l’ensemble du visage, sur une peau démaquillée, nettoyée et sèche.
Nettoyer la peau grasse avec Effaclar gel moussant.
Peut également s’utiliser en base de maquillage.
Quand utiliser Effaclar K (+) pour peaux grasses à tendance acnéique ?
Appliquer le soin Effaclar K (+) le matin et ou le soir
Appliquer sur un visage préalablement nettoyé avec Effaclar gel moussant pour peau grasse.
Appliquer avant de se maquiller, comme base de maquillage.
Effaclar K+, Effaclar duo+, Effaclar Duo+ unifiant, Effaclar Mat ou Effaclar AI ?
Pour mieux se retrouver dans la gamme de soin Effaclar, voici les bénéfices de chacun des soins Effaclar:
- Effaclar K+: soin anti sébum 8h peau mixte à grasse: points noirs récidivants, grain de peau irrégulier, brillances
- Effaclar Duo+: soin texture gel crème peau grasse tendance acnéique anti imperfections, anti boutons, anti points noirs, anti marques, anti récidive
- Effaclar Duo+ unifiant: soin anti boutons anti points noirs teinté qui unifie le teint des peaux grasses à tendance acnéique
- Effaclar Mat: soin hydratant visage anti boutons anti brillance pour une peau durablement mate, nette et équilibrée
- Effaclar A.I.: soin correcteur ciblé des imperfections locales</t>
  </si>
  <si>
    <t>609781 26 - INGREDIENTS:  AQUA / WATER • PROPYLENE GLYCOL • OCTYLDODECANOL • DIMETHICONE • PEG-100 STEARATE • GLYCERYL STEARATE • SALICYLIC ACID • AMMONIUM POLYACRYLDIMETHYLTAURAMIDE / AMMONIUM POLYACRYLOYLDIMETHYL TAURATE • ZINC PCA • SARCOSINE • SODIUM HYDROXIDE • SILICA • SILICA SILYLATE • PERLITE • CARNOSINE • DISODIUM EDTA • CAPRYLOYL SALICYLIC ACID • XANTHAN GUM • PENTYLENE GLYCOL • ACRYLATES COPOLYMER • CETYL ALCOHOL • BUTYLENE GLYCOL • TOCOPHEROL • PARFUM / FRAGRANCE (F.I.L. B168722/1).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</si>
  <si>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point noirs,soin peau grasse,anti sebum,soin peau tendance acneique</t>
  </si>
  <si>
    <t>M9546201</t>
  </si>
  <si>
    <t>Lipikar Gel lavant apaisant protecteur 200ml</t>
  </si>
  <si>
    <t>Gel douche lavant apaisant protecteur peaux sensibles pH physiologique nourrissons, enfants, adultes</t>
  </si>
  <si>
    <t>3337872418778</t>
  </si>
  <si>
    <t>5,80</t>
  </si>
  <si>
    <t>3337872418815</t>
  </si>
  <si>
    <t>79</t>
  </si>
  <si>
    <t>164</t>
  </si>
  <si>
    <t>671</t>
  </si>
  <si>
    <t>237</t>
  </si>
  <si>
    <t>03337875455794</t>
  </si>
  <si>
    <t>8650</t>
  </si>
  <si>
    <t>03337870770168</t>
  </si>
  <si>
    <t>346498</t>
  </si>
  <si>
    <t>03337870770144</t>
  </si>
  <si>
    <t>Tube 200 MLT</t>
  </si>
  <si>
    <t>LA ROCHE POSAY 
Lipikar 
Gel douche lavant apaisant protecteur 
Peaux sensibles 
Nourrissons, enfants et adultes 
200ml</t>
  </si>
  <si>
    <t>Le Gel lavant de la gamme Lipikar de La Roche-Posay nettoie en douceur les peaux sensibles de toute la famille. 
Sa formule à base de Niacinamide et de Beurre de Karité, contribue à la restauration de la barrière cutanée et du film hydrolipidique. 
La base lavante du gel douche apaisant protecteur Lipikar de La Roche-Posay respecte l'équilibre physiologique de la peau. 
Convient au cuir chevelu des nourrissons et aux zones intimes. 
Ne pique pas les yeux.</t>
  </si>
  <si>
    <t>Quand utiliser le gel douche lavant apaisant protecteur Lipikar de La Roche  Posay ? 
Utiliser le tous les jours, pendant votre douche ou votre bain. 
Comment utiliser le gel douche lavant apaisant protecteur Lipikar de La Roche  Posay ? 
Appliquez généreusement le gel douche pour toute la famille sur l'ensemble de votre corps et/ou visage.  Massez légèrement.  Rincez.</t>
  </si>
  <si>
    <t>744229 05 - INGREDIENTS:  AQUA / WATER • SODIUM LAURETH SULFATE • PEG-200 HYDROGENATED GLYCERYL PALMATE • GLYCERIN • COCO-BETAINE • POLYSORBATE 20 • PEG-7 GLYCERYL COCOATE • CITRIC ACID • COCAMIDE MEA • NIACINAMIDE • PARFUM / FRAGRANCE • PEG-55 PROPYLENE GLYCOL OLEATE • PEG-60 HYDROGENATED CASTOR OIL • PEG-75 SHEA BUTTER GLYCERIDES • POLYQUATERNIUM-11 • PPG-5-CETETH-20 • PROPYLENE GLYCOL • PRUNUS AMYGDALUS DULCIS OIL / SWEET ALMOND OIL • SODIUM BENZOATE • SODIUM CHLORIDE • SODIUM HYDROXIDE (F.I.L. C171589/1).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</si>
  <si>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en douceur et protège les peaux sensibles de toute la famille. Nourrisson, enfant et adulte.</t>
  </si>
  <si>
    <t>3433422408586</t>
  </si>
  <si>
    <t>3433422404533</t>
  </si>
  <si>
    <t>Gel douche apaisant ,Gel douche pour toute la famille,Gel douche peau sèche ,gel douche enfants</t>
  </si>
  <si>
    <t>M9546902</t>
  </si>
  <si>
    <t>Lipikar Gel lavant apaisant protecteur 750ml</t>
  </si>
  <si>
    <t>Gel douche lavant apaisant protecteur peaux sensibles pH physiologique nourrissons, enfants, adultes</t>
  </si>
  <si>
    <t>03337875574754</t>
  </si>
  <si>
    <t>03337875574761</t>
  </si>
  <si>
    <t>03337875574785</t>
  </si>
  <si>
    <t>Flacon Pompe 750 MLT</t>
  </si>
  <si>
    <t>LA ROCHE POSAY Lipikar Gel douche lavant apaisant protecteur  Peaux sensibles  Nourrissons, enfants et adultes 750ml</t>
  </si>
  <si>
    <t>Gel douche apaisant,Gel douche pour toute la famille,Gel douche peau sèche</t>
  </si>
  <si>
    <t>Gommage Physiologique</t>
  </si>
  <si>
    <t>M0365021</t>
  </si>
  <si>
    <t>Gommage Physiologique Exfoliant surfin peaux sensibles 50ml</t>
  </si>
  <si>
    <t>Gommage Exfoliant visage peaux sensibles</t>
  </si>
  <si>
    <t>3337872411403</t>
  </si>
  <si>
    <t>10,30</t>
  </si>
  <si>
    <t>85</t>
  </si>
  <si>
    <t>3400</t>
  </si>
  <si>
    <t>5700</t>
  </si>
  <si>
    <t>03337875636964</t>
  </si>
  <si>
    <t>03337875636988</t>
  </si>
  <si>
    <t>Exfolie respectueusement. Lisse et assainit en douceur les peaux sensibles.</t>
  </si>
  <si>
    <t>Charte de Formulation Physiologique : 
• Agents nettoyants sélectionnés pour une tolérance optimale et un haut pouvoir démaquillant
• A l'Eau Thermale de La Roche-Posay apaisante
• pH physiologique</t>
  </si>
  <si>
    <t>Exfolie</t>
  </si>
  <si>
    <t>Appliquer sur le visage humide en massant doucement et en évitant le contour des yeux. Rincer abondamment à l'eau.</t>
  </si>
  <si>
    <t>609987 10 - INGREDIENTS:  AQUA / WATER / EAU • BUTYLENE GLYCOL • GLYCERIN • HYDROXYETHYLPIPERAZINE ETHANE SULFONIC ACID • PERLITE • AMMONIUM POLYACRYLOYLDIMETHYL TAURATE • POLOXAMER 184 • PUMICE • CAPRYLYL GLYCOL • CITRIC ACID • TRISODIUM ETHYLENEDIAMINE DISUCCINATE • XANTHAN GUM • POLYQUATERNIUM-47 • SODIUM BENZOATE • PHENOXYETHANOL • MYRTRIMONIUM BROMIDE • PARFUM / FRAGRANCE (F.I.L. B257258/1).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</si>
  <si>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Exfolie respectueusement, lisse et assainit. Avec de l'Eau Thermale de La Roche-Posay.</t>
  </si>
  <si>
    <t>soin gommant visage,gommage visage peaux sensibles,soin exfoliant,nettoyant visage,soin lissant</t>
  </si>
  <si>
    <t>M0515220</t>
  </si>
  <si>
    <t>Anthelios Crème Solaire en Lait Bébé Dermo-Pediatrics SPF50+ Sans Parfum 50ml</t>
  </si>
  <si>
    <t>Crème Solaire Bébé et Nourisson en Lait Très Haute Protection Indice 50+ Sans Parfum</t>
  </si>
  <si>
    <t>3337872419904</t>
  </si>
  <si>
    <t>13,05</t>
  </si>
  <si>
    <t>88</t>
  </si>
  <si>
    <t>267</t>
  </si>
  <si>
    <t>03337875630221</t>
  </si>
  <si>
    <t>7542</t>
  </si>
  <si>
    <t>03337875630238</t>
  </si>
  <si>
    <t>302180</t>
  </si>
  <si>
    <t>03337875630252</t>
  </si>
  <si>
    <t>Très haute protection visage et corps du bébé. Hypoallergénique. Expositions indirectes du bébé (reverbération du sol, même sous le parasol).</t>
  </si>
  <si>
    <t>Formule en affinité avec la peau des bébés : crème solaire élaborée avec la juste dose d'ingrédients sélectionnés pour leur innocuité. Convient à la peau délicate ou à tendance atopique des bébés et jeunes enfants de moins de 3 ans. Utilisation dès l'âge de 6 mois. Formule enrichie en Beurre de Karité d'origine naturelle pour hydrater, apaiser et renforcer la barrière cutanée. Sans parfum.</t>
  </si>
  <si>
    <t>Appliquer le produit sur le visage et le corps du bébé. Ne pas exposer les enfants de moins de 3 ans.</t>
  </si>
  <si>
    <t>884529 12 - INGREDIENTS:  AQUA / WATER • GLYCERIN • C12-15 ALKYL BENZOATE • CAPRYLIC/CAPRIC TRIGLYCERIDE • ETHYLHEXYL SALICYLATE • BIS-ETHYLHEXYLOXYPHENOL METHOXYPHENYL TRIAZINE • ALCOHOL DENAT. • TITANIUM DIOXIDE • BUTYL METHOXYDIBENZOYLMETHANE • DROMETRIZOLE TRISILOXANE • STYRENE/ACRYLATES COPOLYMER • DIMETHICONE • ZEA MAYS STARCH / CORN STARCH • PROPYLENE GLYCOL • SYNTHETIC WAX • DIETHYLHEXYL BUTAMIDO TRIAZONE • POTASSIUM CETYL PHOSPHATE • ALUMINUM HYDROXIDE • AMMONIUM POLYACRYLDIMETHYLTAURAMIDE / AMMONIUM POLYACRYLOYLDIMETHYL TAURATE • BUTYROSPERMUM PARKII BUTTER / SHEA BUTTER • CAPRYLYL GLYCOL • DISODIUM EDTA • GLYCERYL STEARATE • HYDROXYPROPYL METHYLCELLULOSE • PALMITIC ACID • PEG-100 STEARATE • PEG-8 LAURATE • STEARIC ACID • TOCOPHEROL • TRIETHANOLAMINE (F.I.L. C168811/1).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</si>
  <si>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Testée sous contrôle dermatologique et pédiatrique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</si>
  <si>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creme solaire pour bébé,creme solaire tres haute protection,creme solaire pour enfants</t>
  </si>
  <si>
    <t>M0137520</t>
  </si>
  <si>
    <t>Kerium DS Crème Pro-Desquamant 40ml</t>
  </si>
  <si>
    <t>Soin visage apaisant squames et rougeurs</t>
  </si>
  <si>
    <t>3337872411793</t>
  </si>
  <si>
    <t>9,45</t>
  </si>
  <si>
    <t>03337875665117</t>
  </si>
  <si>
    <t>5485</t>
  </si>
  <si>
    <t>03337875665124</t>
  </si>
  <si>
    <t>181505</t>
  </si>
  <si>
    <t>03337875665148</t>
  </si>
  <si>
    <t>Soin visage apaisant, pro-desquamant. Neutralise les plaques de rougeurs et de squames.</t>
  </si>
  <si>
    <t>Crème formulée pour les peaux sébosquameuses (squames apparentes, rougeurs, excès de sébum): neutralise les plaques de rougeurs et de squames et renforce les défenses innées de la peau. Les plaques de rougeurs et de squames sont durablement neutralisées, le confort cutané est rétabli. La barrière cutanée est restaurée</t>
  </si>
  <si>
    <t>Application matin et/ou soir sur une peau préalablement nettoyée.</t>
  </si>
  <si>
    <t>609615 84 - INGREDIENTS:  AQUA / WATER • ISONONYL ISONONANOATE • GLYCERIN • DIMETHICONE • AMMONIUM POLYACRYLDIMETHYLTAURAMIDE / AMMONIUM POLYACRYLOYLDIMETHYL TAURATE • MYRISTYL MYRISTATE • STEARIC ACID • POTASSIUM CETYL PHOSPHATE • ZINC PCA • GLYCERYL STEARATE SE • SODIUM HYDROXIDE • PALMITIC ACID • DISODIUM EDTA • CAPRYLOYL GLYCINE • VITREOSCILLA FERMENT • CITRIC ACID • XANTHAN GUM • ACRYLATES COPOLYMER • SODIUM BENZOATE • PHENOXYETHANOL • PIROCTONE OLAMINE • PARFUM / FRAGRANCE (F.I.L. B40797/1).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</si>
  <si>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Réduction de 100% des manifrestations (rougeurs, squames, démangeaisons) après 4 semaines de traitement.
Efficacité Anti-Récidive 6 semaines après arrêt du traitement.
Tolérance testée sous contrôle dermatologique.</t>
  </si>
  <si>
    <t>squames,squames visage,squames peau,rougeurs visage,désquamant</t>
  </si>
  <si>
    <t>Posthelios</t>
  </si>
  <si>
    <t>M9161720</t>
  </si>
  <si>
    <t>Posthelios Hydragel Après soleil 200ml</t>
  </si>
  <si>
    <t>Soin Après-Soleil Antioxydant Peaux Sensibles</t>
  </si>
  <si>
    <t>12,60</t>
  </si>
  <si>
    <t>215</t>
  </si>
  <si>
    <t>651</t>
  </si>
  <si>
    <t>03337875638050</t>
  </si>
  <si>
    <t>8412</t>
  </si>
  <si>
    <t>03337875638067</t>
  </si>
  <si>
    <t>336980</t>
  </si>
  <si>
    <t>03337875638081</t>
  </si>
  <si>
    <t>Après soleil anti-oxydant, rafraichissant. Enrichi en Aloe Vera.</t>
  </si>
  <si>
    <t>Gel frais concentré à 76% en Eau Thermale de La Roche-Posay. Enrichi en anti-oxydants pour aider à combattre les radicaux libres induits par l'exposition solaire. Formulé pour les peaux sensibles et échauffées.</t>
  </si>
  <si>
    <t>Appliquer après le bain ou la douche et masser légèrement.</t>
  </si>
  <si>
    <t>884867 15 - INGREDIENTS:  AQUA / WATER • GLYCERIN • ALCOHOL DENAT. • DIPROPYLENE GLYCOL • PENTYLENE GLYCOL • BUTYLENE GLYCOL • ALOE BARBADENSIS LEAF JUICE • CARBOMER • CITRIC ACID • PEG-60 HYDROGENATED CASTOR OIL • PHENOXYETHANOL • POTASSIUM SORBATE • SODIUM BENZOATE • THERMUS THERMOPHILLUS FERMENT • TOCOPHEROL • TRIETHANOLAMINE • PARFUM / FRAGRANCE (F.I.L. C193067/1).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</si>
  <si>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Dès l'application l'effet frais apaise instantanément les sensations d'échauffements. Hydratation 48h. Absorption immédiate.</t>
  </si>
  <si>
    <t>creme apres soleil,creme apres solaire,creme hydratante corps,lait corps aloe vera,lait hydratant apres la plage</t>
  </si>
  <si>
    <t>MB032421</t>
  </si>
  <si>
    <t>Toleriane Soin lavant visage anti-inconforts et anti-sécheresse 400ml</t>
  </si>
  <si>
    <t>Soin lavant visage anti-inconforts et anti-sécheresse</t>
  </si>
  <si>
    <t>11,20</t>
  </si>
  <si>
    <t>459</t>
  </si>
  <si>
    <t>1384</t>
  </si>
  <si>
    <t>03337875620307</t>
  </si>
  <si>
    <t>11583</t>
  </si>
  <si>
    <t>03337875620314</t>
  </si>
  <si>
    <t>347990</t>
  </si>
  <si>
    <t>03337875620338</t>
  </si>
  <si>
    <t>Toleriane Soin Lavant assure aux peaux sensibles un nettoyage et un démaquillage à l'eau efficace en toute sécurité. Ne contenant qu’un seul tensioactif, il permet de nettoyer efficacement, sans assécher, ni irriter la peau.</t>
  </si>
  <si>
    <t>Seulement l’essentiel pour un nettoyage et un démaquillage à l’eau en toute tolérance, grâce à un seul tensioactif nettoyant, la cocobétaine, associée à 4 actifs de soin : 
Niacinamide et Céramides pour réparer la barrière cutanée et protéger la peau
Panthenol pour apaiser les sensations d’inconforts
Eau Thermale de La Roche-Posay naturellement apaisante et protectrice.
Sans parfum.</t>
  </si>
  <si>
    <t>Déposer une noisette de soin lavant Toleriane au creux de la main avec un peu d’eau. Appliquer sur le visage en évitant le contour des yeux. Masser délicatement, rincer puis sécher sans frotter.</t>
  </si>
  <si>
    <t>855223 19 - INGREDIENTS:  AQUA / WATER • GLYCERIN • PENTAERYTHRITYL TETRAETHYLHEXANOATE • PROPYLENE GLYCOL • AMMONIUM POLYACRYLOYLDIMETHYL TAURATE • POLYSORBATE 60 • CERAMIDE NP • NIACINAMIDE • SODIUM CHLORIDE • COCO-BETAINE • DISODIUM EDTA • CAPRYLYL GLYCOL • PANTHENOL • T-BUTYL ALCOHOL • TOCOPHEROL (F.I.L. D189735/2).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</si>
  <si>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et démaquille le visage en toute tolérance, grâce à un seul tensioactif nettoyant, la cocobétaïne, associée à 4 actifs de soin. Niacinamide et Céramides pour réparer la barrière cutanée. Panthénol pour apaiser les sensations d'inconforts. Eau Thermale de La Roche-Posay, naturellement apaisante et antioxydante.</t>
  </si>
  <si>
    <t>Nettoyant peau sensible sans parfum</t>
  </si>
  <si>
    <t>M5263620</t>
  </si>
  <si>
    <t>Nutritic Intense Crème nutri-reconstituante profonde peaux sèches 50ml</t>
  </si>
  <si>
    <t>Crème hydratante reconstituante nourrissante visage pour peaux sensibles, sèches à très sèches</t>
  </si>
  <si>
    <t>12,45</t>
  </si>
  <si>
    <t>03337875658836</t>
  </si>
  <si>
    <t>6760</t>
  </si>
  <si>
    <t>03337875658843</t>
  </si>
  <si>
    <t>223580</t>
  </si>
  <si>
    <t>03337875658867</t>
  </si>
  <si>
    <t>LA ROCHE POSAY 
Nutritic intense tube 
Crème hydratante reconstituante nourrissante visage  
Apaise et assouplit  
Soulage le ressenti douloureux des peaux sensibles sèches à très sèches 
Texture riche 
50 ml</t>
  </si>
  <si>
    <t>La crème hydratante nutri-reconstituante visage Nutritic Intense de La Roche Posay est enveloppante au toucher fluide et doux qui reconstitue les couches supérieures de l’épiderme et nourrit intensément les peaux sensibles sèches à très sèches. Les MP-lipides, une nouvelle génération de lipides inspirés de la recherche dermatologique sur les peaux atopiques, sont capables de relancer tous les mécanismes clés de la fonction barrière. Reconstituée et nourrie en profondeur, la peau sèche et sensible retrouve souplesse, apaisement et liberté de mouvement. La crème hydratante visage peaux sensibles sèches à très sèches Nutritic Intense de La Roche Posay réconforte intensément la peau et la délivre de son ressenti douloureux : tiraillements, échauffements et picotements.</t>
  </si>
  <si>
    <t>Quand appliquer la crème hydratante nutri-reconstituante visage Nutritic Intense de La Roche Posay? 
Appliquer la quotidiennement, matin et soir. 
Comment appliquer la crème hydratante nourrissante visage peaux sensibles sèches à très sèches Nutritic Intense de La Roche Posay ? 
Appliquer la sur l'ensemble du visage, sur une peau propre et sèche.</t>
  </si>
  <si>
    <t>609718 06 - INGREDIENTS:  AQUA / WATER • PARAFFINUM LIQUIDUM / MINERAL OIL • DIMETHICONE • GLYCERIN • BIS-PEG-18 METHYL ETHER DIMETHYL SILANE • SYNTHETIC WAX • ETHYLHEXYL PALMITATE • BUTYROSPERMUM PARKII BUTTER / SHEA BUTTER • GLYCERYL STEARATE • BEHENYL ALCOHOL • ALUMINUM STARCH OCTENYLSUCCINATE • HEXYLDECANOL • HEXYLDECYL LAURATE • CERA MICROCRISTALLINA / MICROCRYSTALLINE WAX • NIACINAMIDE • PARAFFIN • GLYCERYL STEARATE CITRATE • DIMETHICONOL • MYRISTYL MALATE PHOSPHONIC ACID • AMMONIUM POLYACRYLDIMETHYLTAURAMIDE / AMMONIUM POLYACRYLOYLDIMETHYL TAURATE • DISODIUM EDTA • DISODIUM ETHYLENE DICOCAMIDE PEG-15 DISULFATE • CAPRYLYL GLYCOL • XANTHAN GUM • ACRYLATES COPOLYMER • TOCOPHEROL • PHENOXYETHANOL • PARFUM / FRAGRANCE (F.I.L. B52170/1).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</si>
  <si>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3337872413346</t>
  </si>
  <si>
    <t>Crème hydratante riche peau sèche</t>
  </si>
  <si>
    <t>M3015105</t>
  </si>
  <si>
    <t>Toleriane Correcteur de teint compact-crème 13 beige sable</t>
  </si>
  <si>
    <t>Fond de teint compact maquillage pour peau sensible ou intolérante</t>
  </si>
  <si>
    <t>3337872412813</t>
  </si>
  <si>
    <t>13,85</t>
  </si>
  <si>
    <t>3168</t>
  </si>
  <si>
    <t>209</t>
  </si>
  <si>
    <t>82</t>
  </si>
  <si>
    <t>03337875525169</t>
  </si>
  <si>
    <t>2839</t>
  </si>
  <si>
    <t>263</t>
  </si>
  <si>
    <t>350</t>
  </si>
  <si>
    <t>03337875645638</t>
  </si>
  <si>
    <t>249788</t>
  </si>
  <si>
    <t>973</t>
  </si>
  <si>
    <t>1076</t>
  </si>
  <si>
    <t>951</t>
  </si>
  <si>
    <t>03337875645652</t>
  </si>
  <si>
    <t>Teint corrigé et unifié, peau apaisée</t>
  </si>
  <si>
    <t>Crème compacte ultra-fondante 100% allergy-tested*, fine et légère qui corrige les imperfections des peux sensibles normales à sèches (rougeurs, cernes, marques de cicatrices). Corrige et unifie le teint, restaure le confort cutané et apporte une photo-protection quotidienne (SPF25). Eponge douce, malléable, anti-frictions. Texture crème waterproof: pas d'effet masque.
*Soumis à des tests d’allergies.</t>
  </si>
  <si>
    <t>Après la crème de jour, prélever une petite quantité du produit à l’aide de l’éponge et l’étirer de la zone médiane vers l’extérieur du visage. Insister sur les rougeurs visibles en tapotant la texture pour une plus haute couvrance.</t>
  </si>
  <si>
    <t>G789696 - INGREDIENTS:  ISOSTEARYL NEOPENTANOATE • DIMETHICONE • ETHYLHEXYL PALMITATE • ETHYLHEXYL METHOXYCINNAMATE • KAOLIN • PHENYL TRIMETHICONE • CERA MICROCRISTALLINA / MICROCRYSTALLINE WAX • TITANIUM DIOXIDE [NANO] / TITANIUM DIOXIDE • DIMETHICONE/VINYL DIMETHICONE CROSSPOLYMER • COPERNICIA CERIFERA CERA / CARNAUBA WAX • ACETYL DIPEPTIDE-1 CETYL ESTER • SILICA [NANO] / SILICA • ALUMINA ● [+/- MAY CONTAIN: CI 77891 / TITANIUM DIOXIDE • CI 77491, CI 77492, CI 77499 / IRON OXIDES • MICA]. (F.I.L. B44308/3).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</si>
  <si>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Correcteur de teint compact-crème Toleriane équilibre le teint, couvre sans surcharge de matières et n’obstrue pas les pores.100% allergy-tested* *Soumis à des tests d'allergies</t>
  </si>
  <si>
    <t>#FCD6B1</t>
  </si>
  <si>
    <t>poudre maquillage,poudre compacte,poudre teint,maquillage peau sensible</t>
  </si>
  <si>
    <t>M2983005</t>
  </si>
  <si>
    <t>Toleriane Correcteur de teint compact-crème 10 ivoire</t>
  </si>
  <si>
    <t>3337872412790</t>
  </si>
  <si>
    <t>03337875525602</t>
  </si>
  <si>
    <t>03337875645515</t>
  </si>
  <si>
    <t>03337875645539</t>
  </si>
  <si>
    <t>10 Ivoire</t>
  </si>
  <si>
    <t>Teint compact correcteur pour peau sensible ou intolérante. Texture douce et ultra-confortable. 100% allergy-tested*.</t>
  </si>
  <si>
    <t>#FCDCBE</t>
  </si>
  <si>
    <t>fond de teint peau sensible,fond de teint creme,fond de teint peau allergie,maquillage peau sensible</t>
  </si>
  <si>
    <t>M3015305</t>
  </si>
  <si>
    <t>Toleriane Correcteur de teint compact-crème 15 doré</t>
  </si>
  <si>
    <t>3337872412820</t>
  </si>
  <si>
    <t>03337875525268</t>
  </si>
  <si>
    <t>03337875645690</t>
  </si>
  <si>
    <t>03337875645713</t>
  </si>
  <si>
    <t>#D8AC81</t>
  </si>
  <si>
    <t>Fond de teint texture creme,fond de teint peau sensible,maquillage peau sensible,fond de teint peau à allergie</t>
  </si>
  <si>
    <t>M3014905</t>
  </si>
  <si>
    <t>Toleriane Correcteur de teint compact-crème 11 beige clair</t>
  </si>
  <si>
    <t>3337872412806</t>
  </si>
  <si>
    <t>03337875525114</t>
  </si>
  <si>
    <t>03337875645577</t>
  </si>
  <si>
    <t>03337875645591</t>
  </si>
  <si>
    <t>Le Correcteur de teint compact-crème Toleriane équilibre le teint, couvre sans surcharge de matières et n’obstrue pas les pores.100% allergy-tested*</t>
  </si>
  <si>
    <t>#F1C4A5</t>
  </si>
  <si>
    <t>poudre maquillage,poudre compacte,maquillage peau sensible,poudre teint</t>
  </si>
  <si>
    <t>Hydraphase Ha</t>
  </si>
  <si>
    <t>MB288500</t>
  </si>
  <si>
    <t>Hydraphase HA Légère 50ml</t>
  </si>
  <si>
    <t>Crème hydratante visage à l'Acide Hyaluronique et à l'Eau Thermale Peau Sensible, Normale à Mixte</t>
  </si>
  <si>
    <t>3337875731638</t>
  </si>
  <si>
    <t>14,65</t>
  </si>
  <si>
    <t>251</t>
  </si>
  <si>
    <t>03337875742344</t>
  </si>
  <si>
    <t>7388</t>
  </si>
  <si>
    <t>03337875742351</t>
  </si>
  <si>
    <t>296012</t>
  </si>
  <si>
    <t>03337875742375</t>
  </si>
  <si>
    <t>Crème hydratante visage 72H qui repulpe et restaure l'éclat des peaux déshydratées. Elle est concentrée en Acide Hyaluronique d'origine naturelle issu de la technologie verte et en Eau Thermale de La Roche-Posay. Efficacité testée sous contrôle dermatologique sur plus de 200 personnes.</t>
  </si>
  <si>
    <t>Cette crème visage pour les peaux déshydratées normales à mixtes,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légère et fraîche adaptée aux peaux normales à mixtes. Non grasse, non collante.
Flacon-pompe anti-reprise d'air pour une protection optimale de la formule.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</si>
  <si>
    <t>Quand appliquer le soin hydratant visage Hydraphase HA Légère de La Roche Posay ? Appliquer le quotidiennement le matin et/ou le soir. Comment appliquer le soin hydratant visage Hydraphase HA Légère de La Roche Posay ? Appliquer le sur l'ensemble du visage et le cou, sur une peau préalablement nettoyée. Adapté aux peaux sensibles déshydratées normales à mixtes.</t>
  </si>
  <si>
    <t>2039006 09 - INGREDIENTS:  AQUA / WATER / EAU • GLYCERIN • CAPRYLIC/CAPRIC TRIGLYCERIDE • LAUROYL LYSINE • C15-19 ALKANE • MYRISTYL MYRISTATE • AMMONIUM POLYACRYLOYLDIMETHYL TAURATE • STEARIC ACID • POTASSIUM CETYL PHOSPHATE • GLYCERYL STEARATE SE • SODIUM HYALURONATE • SODIUM HYDROXIDE • MYRISTIC ACID • PALMITIC ACID • HYDROLYZED HYALURONIC ACID • CAPRYLOYL GLYCINE • CAPRYLYL GLYCOL • XANTHAN GUM • PENTAERYTHRITYL TETRA-DI-T-BUTYL HYDROXYHYDROCINNAMATE • PARFUM / FRAGRANCE (F.I.L. B251280/1).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</si>
  <si>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pendant 72H, repulpe et restaure immédiatement l'éclat des peaux sensibles déshydratées. Concentré en Acide Hyaluronique d'origine naturelle issu de la technologie verte et en Eau Thermale de La Roche-Posay, naturellement apaisante et antioxydante.</t>
  </si>
  <si>
    <t>creme visage,soin visage,creme hydratante,hydratant,crème de jour,soin du visage,creme acide hyaluronique,creme peau seche</t>
  </si>
  <si>
    <t>VFR08335</t>
  </si>
  <si>
    <t>Hydraphase Intense Légère+ Respectissime Démaquillant Yeux Waterproof 50ml Offert</t>
  </si>
  <si>
    <t>Crème de jour hydratante à l'acide hyaluronique Peau Sensible, Normale à Mixte</t>
  </si>
  <si>
    <t>3433425316482</t>
  </si>
  <si>
    <t>439</t>
  </si>
  <si>
    <t>03433425316499</t>
  </si>
  <si>
    <t>4007</t>
  </si>
  <si>
    <t>03433425316505</t>
  </si>
  <si>
    <t>160280</t>
  </si>
  <si>
    <t>03433425316529</t>
  </si>
  <si>
    <t>Cette crème visage pour les peaux déshydratées normales à mixtes,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fine et fraîche. Non grasse. Convient aux peaux sensibles. Flacon-pompe anti-reprise d'air pour une protection optimale de la formule.
Découvrez Respectissime Démaquillant Yeux Waterproof 50ml OFFERT.</t>
  </si>
  <si>
    <t>Appliquer quotidiennement matin et/ou soir sur le visage et le cou bien nettoyés. Adapté aux peaux sensibles</t>
  </si>
  <si>
    <t>AQUA / WATER • HYDROGENATED POLYISOBUTENE • DIMETHICONE • GLYCERIN • ALCOHOL DENAT. • POLYETHYLENE • PEG-20 STEARATE • CETYL ALCOHOL • PEG-100 STEARATE • SORBITAN OLEATE • CARBOMER • ZINC GLUCONATE • GLYCERYL STEARATE • ISOHEXADECANE • SODIUM HYDROXIDE • COPPER SULFATE • HYDROLYZED HYALURONIC ACID • CAPRYLYL GLYCOL • XANTHAN GUM • PENTYLENE GLYCOL • POLYSORBATE 80 • ACRYLAMIDE/SODIUM ACRYLOYLDIMETHYLTAURATE COPOLYMER • TOCOPHEROL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</si>
  <si>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hydratant pour le visage,soin a l'acide hyaluronique,creme hydratante</t>
  </si>
  <si>
    <t>M1064006</t>
  </si>
  <si>
    <t>Hydraphase Intense Crème légère réhydratante comblante 24H 50 ml</t>
  </si>
  <si>
    <t>Cette crème visage pour les peaux déshydratées normales à mixtes,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fine et fraîche. Non grasse.
Convient aux peaux sensibles. Flacon-pompe anti-reprise d'air pour une protection optimale de la formule.</t>
  </si>
  <si>
    <t>609911 06 - INGREDIENTS:  AQUA / WATER • HYDROGENATED POLYISOBUTENE • DIMETHICONE • GLYCERIN • ALCOHOL DENAT. • POLYETHYLENE • PEG-20 STEARATE • CETYL ALCOHOL • PEG-100 STEARATE • SORBITAN OLEATE • CARBOMER • ZINC GLUCONATE • GLYCERYL STEARATE • ISOHEXADECANE • SODIUM HYDROXIDE • COPPER SULFATE • HYDROLYZED HYALURONIC ACID • CAPRYLYL GLYCOL • XANTHAN GUM • PENTYLENE GLYCOL • POLYSORBATE 80 • ACRYLAMIDE/SODIUM ACRYLOYLDIMETHYLTAURATE COPOLYMER • TOCOPHEROL • PARFUM / FRAGRANCE (F.I.L. B220740/1).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</si>
  <si>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légère hydratante visage,Crème hydratante acide hyaluronique</t>
  </si>
  <si>
    <t>VFR05570</t>
  </si>
  <si>
    <t>Hydraphase Soin réhydratant comblant 24H + eau micellaire offerte</t>
  </si>
  <si>
    <t>Soin réhydratant visage + Eau micellaire offerte</t>
  </si>
  <si>
    <t>3433425269252</t>
  </si>
  <si>
    <t>03433425269269</t>
  </si>
  <si>
    <t>4052</t>
  </si>
  <si>
    <t>03433425269276</t>
  </si>
  <si>
    <t>162080</t>
  </si>
  <si>
    <t>03433425269290</t>
  </si>
  <si>
    <t>Flacon Pompe 0</t>
  </si>
  <si>
    <t>Cette crème visage pour les peaux déshydratées normales à mixtes,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fine et fraîche. Non grasse.
Convient aux peaux sensibles. Flacon-pompe anti-reprise d'air pour une protection optimale de la formule.
En cadeau, l'Eau Micellaire Peaux Sensibles La Roche-Posay format voyage 50ml
Eau micellaire nettoyante, démaquillante et apaisante. Visage et yeux sensibles. Efficacité anti-pollution.</t>
  </si>
  <si>
    <t>Appliquer quotidiennement matin et soir.</t>
  </si>
  <si>
    <t>La peau est immédiatement* :
Hydratée : 96%
Souple : 96%
Confortable : 96%
Hydratation ultra-longue durée : + 43% d'hydratation en 8 heures**.
*Auto-évaluation, 141 femmes pendant 4 semaines. Application 2 fois par jour.
**Mesures par cornéométrie, 24 femmes, de 18 à 70 ans.</t>
  </si>
  <si>
    <t>Crème légère hydratante visage,Crème hydratante acide hyaluronique,soin visage peaux sensibles</t>
  </si>
  <si>
    <t>MB152100</t>
  </si>
  <si>
    <t>Lipikar Huile lavante AP+ relipidante anti-grattage 400ml</t>
  </si>
  <si>
    <t>Huile lavante peaux sèches et à tendance eczema atopique corps, visage et zones intimes 400ml</t>
  </si>
  <si>
    <t>484</t>
  </si>
  <si>
    <t>1459</t>
  </si>
  <si>
    <t>03337875658331</t>
  </si>
  <si>
    <t>12183</t>
  </si>
  <si>
    <t>03337875658348</t>
  </si>
  <si>
    <t>365990</t>
  </si>
  <si>
    <t>03337875658362</t>
  </si>
  <si>
    <t>Flacon Pompe 400 MLT</t>
  </si>
  <si>
    <t>LA ROCHE POSAY
Lipikar
Huile lavante AP+
Huile douche 
Apaise immédiatement
Peaux sèches à très sèches, tendance eczéma atopique
Bébés, enfants et adultes</t>
  </si>
  <si>
    <t>L'Huile lavante AP+ Lipikar de La Roche-Posay est une base lavante douce qui agit sur les 3 facteurs déterminants des peaux sèches à tendance à l'eczéma atopique:
1. Rééquilibre et stabilise le microbiome cutanée grâce à l'Aqua Posae Filiformis pour aide à espacer les pics de sécheresse sévère.
2. Restaure et préserve la barrière cutanée grâce au beurre de karité. 
3. Protège la peau des effets désséchants du calcaire.
La formule de l'huile lavante AP+ pour peaux à tendance eczéma atopique Lipikar de La Roche-Posay est enrichie en Niacinamide apaisant. Elle a été élaborée avec un minimum d'ingrédients, sélectionnés pour leur efficacité, leur tolérance et pour minimiser les risques d’allergies. Avec parfum. 
Testé sous contrôle pédiatrique et ophtamologique.
L'huile lavante AP+ pour peaux sèches à très sèches Lipikar de La Roche-Posay convient aux zones intimes, visage, corps et cuir chevelu. Ne pique pas les yeux.</t>
  </si>
  <si>
    <t>Comment appliquer l'huile corps lavante pour peaux sèches et à tendance eczema atopique Lipikar AP+M ? L'appliquer sur une peau mouillée, sur toutes les parties du corps. Pour la douche, déposer quelques gouttes au creux de la main, faire mousser et appliquer sur la peau préalablement mouillée. Rincer délicatement. Sécher sans frotter. Pour le bain, verser l’équivalent de 5 pressions pendant le remplissage de la baignoire. Rincer délicatement. Sécher sans frotter. Dans quel cas utiliser l'huile lavante AP+ Lipikar ? En cas de: - Peau sèche - Peau très sèche - Peau à tendance eczema atopique Est ce que l'huile corps AP+ Lipikar pour peaux sèches à tendance eczéma atopique convient aux enfants ? Oui cette huile lavante douche est pour toute la famille, elle convient aux : - Nourissons - Enfants - Adulte Est ce que l'huile lavante AP+ Lipikar pour peaux sèche à tendance eczéma atopique contient du parfum ? Oui l'huile lavante douche AP+ contient du parfum qui conviendra à toute la famille.</t>
  </si>
  <si>
    <t>La peau est moins sèche dès la douche: -46%*
La peau est plus douce dès 7 jours d'utilisation: +38%**
Hydratation 24h***
Etude cosméto-clinique, 43 femmes peau sèche à très sèche, application quotidienne sous la douche pendant 7 jours
* Dermascore
** Dermatologue
*** Corneomètre sur 24 sujets</t>
  </si>
  <si>
    <t>Huile lavante peau sèche peau très sèche / Huile lavante pour peau à tendance à l’eczéma atopique / Huile lavante tendance à l'atopie / Huile lavante pour toute la famille bébé enfant adulte</t>
  </si>
  <si>
    <t>MB152000</t>
  </si>
  <si>
    <t>Lipikar Huile lavante AP+ relipidante anti-grattage 750ml</t>
  </si>
  <si>
    <t>Huile lavante peaux sèches et à tendance eczema atopique corps, visage et zones intimes</t>
  </si>
  <si>
    <t>3337875656757</t>
  </si>
  <si>
    <t>875</t>
  </si>
  <si>
    <t>2631</t>
  </si>
  <si>
    <t>03337875658294</t>
  </si>
  <si>
    <t>5535</t>
  </si>
  <si>
    <t>03337875658300</t>
  </si>
  <si>
    <t>399020</t>
  </si>
  <si>
    <t>03337875658324</t>
  </si>
  <si>
    <t>L'Huile lavante AP+ Lipikar de La Roche-Posay est une base lavante douce qui agit sur les 3 facteurs déterminants des peaux sèches à tendance à l'eczéma atopique: 
1. Rééquilibre et stabilise le microbiome cutanée grâce à l'Aqua Posae Filiformis pour aide à espacer les pics de sécheresse sévère. 
2. Restaure et préserve la barrière cutanée grâce au beurre de karité. 
3. Protège la peau des effets désséchants du calcaire. 
La formule de l'huile lavante AP+ pour peaux à tendance eczéma atopique Lipikar de La Roche-Posay est enrichie en Niacinamide apaisant. Elle a été élaborée avec un minimum d'ingrédients, sélectionnés pour leur efficacité, leur tolérance et pour minimiser les risques d’allergies. 
Avec parfum. 
Testé sous contrôle pédiatrique et ophtamologique. 
L'huile lavante AP+ pour peaux sèches à très sèches Lipikar de La Roche-Posay convient aux zones intimes, visage, corps et cuir chevelu. Ne pique pas les yeux.</t>
  </si>
  <si>
    <t>Comment appliquer l'huile corps lavante pour peaux sèches et à tendance eczema atopique Lipikar AP+M ? 
L'appliquer sur une peau mouillée, sur toutes les parties du corps. Pour la douche, déposer quelques gouttes au creux de la main, faire mousser et appliquer sur la peau préalablement mouillée. Rincer délicatement. Sécher sans frotter. 
Pour le bain, verser l’équivalent de 5 pressions pendant le remplissage de la baignoire. Rincer délicatement. Sécher sans frotter. 
Dans quel cas utiliser l'huile lavante AP+ Lipikar ? En cas de: - Peau sèche - Peau très sèche - Peau à tendance eczema atopique 
Est ce que l'huile corps AP+ Lipikar pour peaux sèches à tendance eczéma atopique convient aux enfants ? Oui cette huile lavante douche est pour toute la famille, elle convient aux : - Nourissons - Enfants - Adulte 
Est ce que l'huile lavante AP+ Lipikar pour peaux sèche à tendance eczéma atopique contient du parfum ? Oui l'huile lavante douche AP+ contient du parfum qui conviendra à toute la famille.</t>
  </si>
  <si>
    <t>Huile lavante tendance à l'eczéma atopique,Huile lavante peau sèche,douche Nourrissons,douche enfant,base lavante</t>
  </si>
  <si>
    <t>MB287701</t>
  </si>
  <si>
    <t>Lipikar Huile lavante AP+ relipidante anti-grattage ecorecharge 400ml</t>
  </si>
  <si>
    <t>Huile lavante peaux sèches et à tendance eczema atopique corps, visage et zones intimes eco-recharge 400ml</t>
  </si>
  <si>
    <t>3337875735759</t>
  </si>
  <si>
    <t>10,20</t>
  </si>
  <si>
    <t>588</t>
  </si>
  <si>
    <t>456</t>
  </si>
  <si>
    <t>1489</t>
  </si>
  <si>
    <t>03337875787604</t>
  </si>
  <si>
    <t>292344</t>
  </si>
  <si>
    <t>821</t>
  </si>
  <si>
    <t>03337875787628</t>
  </si>
  <si>
    <t>Recharge 400 MLT</t>
  </si>
  <si>
    <t>Comment appliquer l'huile corps lavante pour peaux sèches et à tendance eczema atopique Lipikar AP+M de La Roche Posay ?                                                                                         L'appliquer sur une peau mouillée, sur toutes les parties du corps. Pour la douche, déposer quelques gouttes au creux de la main, faire mousser et appliquer sur la peau préalablement mouillée. Rincer délicatement. Sécher sans frotter.   
Pour le bain, verser l’équivalent de 5 pressions pendant le remplissage de la baignoire. Rincer délicatement. Sécher sans frotter.    
Dans quel cas utiliser l'huile lavante AP+ Lipikar de La Roche Posay ?
En cas de:
- Peau sèche
- Peau très sèche
- Peau à tendance eczema atopique
Est ce que l'huile corps AP+ Lipikar pour peaux sèches à tendance eczéma atopique convient aux enfants ?
Oui cette huile lavante douche est pour toute la famille, elle convient aux :
- Nourrissons
- Enfants
- Adulte
Est ce que l'huile lavante AP+ Lipikar pour peaux sèche à tendance eczéma atopique contient du parfum ?
Oui l'huile lavante douche AP+ contient du parfum qui conviendra à toute la famille.</t>
  </si>
  <si>
    <t>Huile lavante relipidante anti-irritation, anti-grattage enrichie en Beurre de Karité.</t>
  </si>
  <si>
    <t>3337875735766</t>
  </si>
  <si>
    <t>eczéma,huile lavante,gel douche peau seche,gel douche sans savon,peau bebe,bain enfant,beurre de karite,psoriasis,anti-grattage</t>
  </si>
  <si>
    <t>MB152200</t>
  </si>
  <si>
    <t>Lipikar Huile lavante AP+ relipidante anti-grattage 200ml</t>
  </si>
  <si>
    <t>Huile lavante peaux sèches et à tendance eczema atopique corps, visage et zones intimes 200ml</t>
  </si>
  <si>
    <t>3337875656771</t>
  </si>
  <si>
    <t>03337875658379</t>
  </si>
  <si>
    <t>9528</t>
  </si>
  <si>
    <t>03337875658386</t>
  </si>
  <si>
    <t>381620</t>
  </si>
  <si>
    <t>03337875658409</t>
  </si>
  <si>
    <t>Flacon 200 MLT</t>
  </si>
  <si>
    <t>L'Huile lavante AP+ Lipikar de La Roche-Posay est une base lavante douce qui agit sur les 3 facteurs déterminants des peaux sèches à tendance à l'eczéma atopique: 
1. Rééquilibre et stabilise le microbiome cutanée grâce à l'Aqua Posae Filiformis pour aide à espacer les pics de sécheresse sévère. 
2. Restaure et préserve la barrière cutanée grâce au beurre de karité. 
3. Protège la peau des effets désséchants du calcaire. 
La formule de l'huile lavante AP+ pour peaux à tendance eczéma atopique Lipikar de La Roche-Posay est enrichie en Niacinamide apaisant. Elle a été élaborée avec un minimum d'ingrédients, sélectionnés pour leur efficacité, leur tolérance et pour minimiser les risques d’allergies. Avec parfum. Testé sous contrôle pédiatrique et ophtamologique. L'huile lavante AP+ pour peaux sèches à très sèches Lipikar de La Roche-Posay convient aux zones intimes, visage, corps et cuir chevelu. 
Ne pique pas les yeux.</t>
  </si>
  <si>
    <t>Comment appliquer l'huile corps lavante pour peaux sèches et à tendance eczema atopique Lipikar AP+M ? 
L'appliquer sur une peau mouillée, sur toutes les parties du corps. Pour la douche, déposer quelques gouttes au creux de la main, faire mousser et appliquer sur la peau préalablement mouillée. Rincer délicatement. Sécher sans frotter. Pour le bain, verser l’équivalent de 5 pressions pendant le remplissage de la baignoire. Rincer délicatement. Sécher sans frotter. 
Dans quel cas utiliser l'huile lavante AP+ Lipikar ? 
En cas de: 
- Peau sèche 
- Peau très sèche 
- Peau à tendance eczema atopique 
Est ce que l'huile corps AP+ Lipikar pour peaux sèches à tendance eczéma atopique convient aux enfants ? 
Oui cette huile lavante douche est pour toute la famille, elle convient aux : 
- Nourissons 
- Enfants 
- Adulte 
Est ce que l'huile lavante AP+ Lipikar pour peaux sèche à tendance eczéma atopique contient du parfum ? 
Oui l'huile lavante douche AP+ contient du parfum qui conviendra à toute la famille.</t>
  </si>
  <si>
    <t>Huile lavante tendance à l'eczéma atopique,Huile lavante peau sèche peau très sèche ,Huile lavante pour toute la famille bébé enfant adulte,Huile lavante anti-grattage contre les démangeaisons</t>
  </si>
  <si>
    <t>VFR06925</t>
  </si>
  <si>
    <t>LOT*2 Lipikar Huile lavante AP+ relipidante anti-grattage 400ml</t>
  </si>
  <si>
    <t>Huile lavante peaux sèches et à tendance eczéma atopique 2x400ml</t>
  </si>
  <si>
    <t>25,80</t>
  </si>
  <si>
    <t>974</t>
  </si>
  <si>
    <t>12168</t>
  </si>
  <si>
    <t>03433425316741</t>
  </si>
  <si>
    <t>365040</t>
  </si>
  <si>
    <t>03433425316765</t>
  </si>
  <si>
    <t>Flacon Pompe 800 MLT</t>
  </si>
  <si>
    <t>L'Huile Lavante AP+ de la gamme Lipikar du Laboratoire LA ROCHE POSAY convient aux peaux sèches à très sèches et aux peaux à tendance eczéma atopique.
Cette huile corps lavante permet de nettoyer et d'hydrater tout en respectant l'équilibre du microbiome cutané pour aider à lutter contre les sensations de sécheresses, grâce à son actif exclusif breveté : l'Aqua posae filiformis.
Sa formule est enrichie en Niacinamide, qui aide à réduire les sensations de démangeaisons et en Beurre de Karité, reconnu pour sa capacité à reformer le film hydrolipidique de la peau afin de protéger la peau des effets du néfastes du calcaire.
L'huile lavante peaux sèches à tendance eczéma atopique de La Roche Posay convient à toutes les zones du corps: zones intime, visage, corps et cuir chevelu. 
Bien appliquer sur les zones de la peau sèche à tendance eczéma atopique.
L'huile lavante peaux sèches à tendance eczéma atopique Lipikar AP+ de La Roche Posay  contient du parfum qui convient à toute la famille.</t>
  </si>
  <si>
    <t>Dans quel cas utiliser l'huile lavante AP+ Lipikar de La Roche Posay ?
En cas de:
- Peau sèche
- Peau très sèche
- Peau à tendance eczéma atopique
Comment utiliser l'huile douche AP+ Lipikar pour peaux sèches à tendance eczéma atopique de La Roche Posay ?
Appliquer sur une peau mouillée.
Convient à toutes les zones du corps:
- Visage
- Corps
- Zones intimes
- Cuir chevelu
Est ce que l'huile corps AP+ Lipikar pour peaux sèches à tendance eczéma atopique de La Roche Posay convient aux enfants ?
Oui cette huile lavante douche est pour toute la famille, convient aux
- Nourrissons
- Enfants
- Adulte
Est ce que l'huile lavante AP+ Lipikar pour peaux sèche à tendance eczéma atopique contient du parfum ?
Oui l'huile lavante douche AP+ contient du parfum qui conviendra à toute la famille.</t>
  </si>
  <si>
    <t>Huile lavante tendance à l'eczéma atopique,Huile lavante peau sèche</t>
  </si>
  <si>
    <t>M9163520</t>
  </si>
  <si>
    <t>Anthelios Crème Solaire en Gel Peau Mouillée Wet Skin Corps SPF50+ Avec Parfum 250ml</t>
  </si>
  <si>
    <t>Crème Solaire en Gel Corps Très Haute Protection Indice 50+ Avec Parfum</t>
  </si>
  <si>
    <t>03337875638258</t>
  </si>
  <si>
    <t>03337875638265</t>
  </si>
  <si>
    <t>03337875638289</t>
  </si>
  <si>
    <t>Très haute protection corps, application même sur peaux mouillées. Sans traces blanches. Non gras. Hypoallergénique.</t>
  </si>
  <si>
    <t>Gel Solaire Peau Mouillée ou Peau Sèche qui offre une très haute protection solaire à large spectre contre les UVA/UVB. Formule enrichie en Eau Thermale de La Roche-Posay. Convient à la peau sensible de l'adulte, intolérante au soleil (allergies solaires). Innovation Anthelios Wet Skin: Une texture gel invisible qui repousse l'eau sur la peau. La protection SPF 50+ est maintenue, même en application sur une peau mouillée.</t>
  </si>
  <si>
    <t>884866 3 - INGREDIENTS:  AQUA / WATER • HOMOSALATE • OCTOCRYLENE • ETHYLHEXYL SALICYLATE • BUTYL METHOXYDIBENZOYLMETHANE • GLYCERIN • ETHYLHEXYL TRIAZONE • ISOHEXADECANE • DROMETRIZOLE TRISILOXANE • ALCOHOL DENAT. • PROPANEDIOL • DICAPRYLYL ETHER • BIS-ETHYLHEXYLOXYPHENOL METHOXYPHENYL TRIAZINE • STYRENE/ACRYLATES COPOLYMER • DIMETHICONE • ACRYLATES/DIMETHICONE COPOLYMER • p-ANISIC ACID • ASCORBYL PALMITATE • CARBOMER • DISODIUM EDTA • GLYCERYL OLEATE • HYDROGENATED PALM GLYCERIDES CITRATE • LECITHIN • NYLON-12 • PEG-8 LAURATE • PHENOXYETHANOL • TOCOPHEROL • TRIETHANOLAMINE • PARFUM / FRAGRANCE (F.I.L. C192610/2).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</si>
  <si>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Photostable
Résistant à l'eau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</si>
  <si>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creme solaire corps,creme solaire peau sensible,creme solaire haute protection</t>
  </si>
  <si>
    <t>VFR07985</t>
  </si>
  <si>
    <t>LOT*2 Lipikar Pain surgras dermatologique anti-dessèchement 150g</t>
  </si>
  <si>
    <t>Savons pains surgras anti-dessèchement peaux sensibles et sèches 2x150g</t>
  </si>
  <si>
    <t>3433422499997</t>
  </si>
  <si>
    <t>327</t>
  </si>
  <si>
    <t>03433425006376</t>
  </si>
  <si>
    <t>10330</t>
  </si>
  <si>
    <t>03433425006345</t>
  </si>
  <si>
    <t>413200</t>
  </si>
  <si>
    <t>03433425006369</t>
  </si>
  <si>
    <t>Solide 300 GRM</t>
  </si>
  <si>
    <t>LA ROCHE POSAY
Lipikar
Savon pain surgras solide
PH physiologique
Anti-dessèchement
Peaux sensibles et sèches
150g</t>
  </si>
  <si>
    <t>Le savon pain surgras anti-dessèchement pour peaux sensibles et sèches Lipikar de La Roche Posay nettoie la peau sans l'agresser en respectant son film protecteur. 
La formule de ce  pain solide  ph physiologique Lipikar de La Roche Posay est enrichie en : 
- Niacinamide pour aider à restaurer la barrière cutanée et apaiser ainsi les sensations de tiraillements. 
- Beurre de Karité pour relipider intensément et redonner souplesse et confort à la peau.</t>
  </si>
  <si>
    <t>Quand appliquer le savon pain surgras solide anti-dessèchement pour peaux sensibles et sèches Lipikar de La Roche Posay ? Appliquer le quotidiennement, matin et soir. 
Comment appliquer le savon pain surgras solide ph physiologique pour peaux sensibles et sèches Lipikar de La Roche Posay ? 
Appliquer sur la peau préalablement mouillée. Masser légèrement puis rincer. Eviter le contour des yeux.
En cas de contact avec les yeux, les rincer immédiatement.</t>
  </si>
  <si>
    <t>SODIUM PALMATE • SODIUM PALM KERNELATE • AQUA / WATER • PALM KERNEL ACID • PEG-7 GLYCERYL COCOATE • HELIANTHUS ANNUUS SEED OIL / SUNFLOWER SEED OIL • ETIDRONIC ACID • GLYCERIN • NIACINAMIDE • BUTYROSPERMUM PARKII BUTTER / SHEA BUTTER • CITRIC ACID • SODIUM CHLORIDE • TETRASODIUM ETIDRONATE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</si>
  <si>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 peau est plus confortable pour 96%
La peau est hydratée pour 92%
Est facile à rincer pour 96%</t>
  </si>
  <si>
    <t>3433422499850</t>
  </si>
  <si>
    <t>Pain surgras peau sèche / Savon surgras peau sèche</t>
  </si>
  <si>
    <t>M9029603</t>
  </si>
  <si>
    <t>Lipikar Surgras Pain dermatologique anti-dessèchement Pain 150g</t>
  </si>
  <si>
    <t>Savons pains surgras anti-dessèchement peaux sensibles et sèches</t>
  </si>
  <si>
    <t>4,40</t>
  </si>
  <si>
    <t>03337875472838</t>
  </si>
  <si>
    <t>10200</t>
  </si>
  <si>
    <t>03337875472845</t>
  </si>
  <si>
    <t>408500</t>
  </si>
  <si>
    <t>03337875472869</t>
  </si>
  <si>
    <t>Solide 150 GRM</t>
  </si>
  <si>
    <t>Quand appliquer le savon pain surgras solide anti-dessèchement pour peaux sensibles et sèches Lipikar de La Roche Posay ? 
Appliquer le quotidiennement, matin et soir. 
Comment appliquer le savon pain surgras solide ph physiologique pour peaux sensibles et sèches Lipikar de La Roche Posay ? 
Appliquer sur la peau préalablement mouillée. Masser légèrement puis rincer.  Eviter le contour des yeux. En cas de contact avec les yeux, les rincer immédiatement.</t>
  </si>
  <si>
    <t>727637 04 - INGREDIENTS:  SODIUM PALMATE • SODIUM PALM KERNELATE • AQUA / WATER • PALM KERNEL ACID • PEG-7 GLYCERYL COCOATE • HELIANTHUS ANNUUS SEED OIL / SUNFLOWER SEED OIL • ETIDRONIC ACID • GLYCERIN • NIACINAMIDE • BUTYROSPERMUM PARKII BUTTER / SHEA BUTTER • CITRIC ACID • SODIUM CHLORIDE • TETRASODIUM ETIDRONATE • PARFUM / FRAGRANCE (F.I.L. C228331/1).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</si>
  <si>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en douceur, anti-dessèchement.</t>
  </si>
  <si>
    <t>M9069020</t>
  </si>
  <si>
    <t>Toleriane Ultra Soin de nuit hydratant apaisant intense 40ml</t>
  </si>
  <si>
    <t>Crème de nuit hydratante apaisante intense pour peaux sensibles ou allergiques</t>
  </si>
  <si>
    <t>14,90</t>
  </si>
  <si>
    <t>03337875669801</t>
  </si>
  <si>
    <t>03337875669818</t>
  </si>
  <si>
    <t>03337875669832</t>
  </si>
  <si>
    <t>LA ROCHE-POSAY  
Toleriane Ultra Nuit 
Soin réparateur 
Crème de nuit hydratante apaisante intense 
Répare et protège la barrière cutanée  
Diminue la sensibilité et libère la peau de ses inconforts au réveil 
Visage et yeux 
Peaux ultra-sensibles ou allergiques  
Sans parfum 
40ml</t>
  </si>
  <si>
    <t>La crème de nuit hydratante apaisante dermatologique Toleriane Ultra Nuit de La Roche Posay est conçue pour les peaux allergiques ou ultra-sensibles. 
La formule de la crème de nuit hydratante apaisante sans parfum Toleriane Ultra Nuit  associe l'Eau Thermale de La Roche-Posay, la Neurosensine, puissant actif apaisant, ciblant les sensations d'inconforts cutanés, au complexe [Carnosine/Vitamine E] détoxifiant pour limiter l'apparition d'inconforts cutanés et de rougeurs au réveil. 
Sa pureté est assurée au fil des utilisations grâce à un packaging ultra-hermétique, anti-contamination et anti-oxydation, permettant une formulation ultra-épurée. Sans parfum. Sans alcool. Ultra haute tolérance. Testé sur peaux allergiques. La crème de nuit hydratante apaisante peaux sensibles et allergiques Toleriane Ultra Nuit de La Roche Posay convient pour une utilisation visage et contour des yeux. 
Texture crème onctueuse et enveloppante.</t>
  </si>
  <si>
    <t>Quand appliquer la crème de nuit hydratante apaisante dermatologique Toleriane Ultra Nuit de La Roche Posay  ? 
Appliquer le soin quotidiennement, le soir au coucher. 
Comment appliquer la crème de nuit hydratante apaisante sans parfum Toleriane Ultra Nuit de La Roche Posay ? 
Appliquer la sur le visage et le cou sur une peau propre et sèche. Convient aux peaux sensibles et allergiques.</t>
  </si>
  <si>
    <t>609834 11 - INGREDIENTS:  AQUA / WATER • GLYCERIN • SQUALANE • PROPANEDIOL • BUTYLENE GLYCOL • BUTYROSPERMUM PARKII BUTTER / SHEA BUTTER • PENTYLENE GLYCOL • NIACINAMIDE • DIMETHICONE • AMMONIUM POLYACRYLDIMETHYLTAURAMIDE / AMMONIUM POLYACRYLOYLDIMETHYL TAURATE • POLYMETHYLSILSESQUIOXANE • POLYSORBATE 20 • ALLANTOIN • GLYCERYL ACRYLATE/ACRYLIC ACID COPOLYMER • DIMETHICONOL • ALUMINUM STARCH OCTENYLSUCCINATE • CARNOSINE • DISODIUM EDTA • CITRIC ACID • ACETYL DIPEPTIDE-1 CETYL ESTER • XANTHAN GUM • T-BUTYL ALCOHOL • TOLUENE SULFONIC ACID • TOCOPHEROL (F.I.L. B178893/1).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</si>
  <si>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répare la barrière cutanée, restaure le confort de la peau au réveil. Testé sur peaux allergiques. Ce soin hydratant dermatologique de nuit associe la Neurosensine, puissant actif apaisant, et l'Eau Thermale de La Roche-Posay, naturellement apaisante et anti-irritante, au complexe détoxifiant Carnosine et Vitamine E. Une assurance de pureté au fil des utilisations grâce à un packaging ultra-hermétique permettant une formulation ultra épurée. Sans parfum, sans alcool.</t>
  </si>
  <si>
    <t>Crème de nuit apaisante sans parfum,Crème de nuit peau sensible,Crème de nuit peau allergique</t>
  </si>
  <si>
    <t>VFR08250</t>
  </si>
  <si>
    <t>Toleriane Ultra Yeux 20ml + Eau Thermale 50ml OFFERTE</t>
  </si>
  <si>
    <t>Contour des yeux hydratant apaisant intense anti-irritations + Eau Thermale Offerte</t>
  </si>
  <si>
    <t>3433425364650</t>
  </si>
  <si>
    <t>13,80</t>
  </si>
  <si>
    <t>3433425288345</t>
  </si>
  <si>
    <t>297</t>
  </si>
  <si>
    <t>897</t>
  </si>
  <si>
    <t>03433425370453</t>
  </si>
  <si>
    <t>9470</t>
  </si>
  <si>
    <t>03433425364667</t>
  </si>
  <si>
    <t>404000</t>
  </si>
  <si>
    <t>03433425364681</t>
  </si>
  <si>
    <t>LA ROCHE-POSAY
Toleriane Ultra
Crème contour des yeux
Soin anti-poches anti-irritations 
Répare et protège la barrière cutanée 
Restaure le confort de la paupière
Yeux sensibles ou irrités 
Sans parfum 
20ml</t>
  </si>
  <si>
    <t>Routine dédiée aux paupières irritées et rouges:
1. Toleriane Ultra Yeux est un soin hydratant apaisant dermatologique conçu pour le contour des yeux sensibles ou irrités (rougeurs, picotements, sensations de démangeaisons, poche). Il associe le complexe breveté [Neurosensine + Niacinamide], ciblant les signes d'irritations du contour des yeux et les poches, et l'Eau Thermale de La Roche-Posay, apaisante et protectrice. Sa formulation ultra-épurée, sans parfum et sans alcool, est protégée au fil des utilisations grâce à un packaging ultra-hermétique, anti-contamination et anti-oxydation. Ultra haute tolérance. Convient aux porteurs de lentilles. Texture crème fine et fluide.
2. Eau Thermale de La Roche-Posay format voyage OFFERTE. Soulage et rafraîchit. Efficacité anti-irritation. 
Comment appliquer la routine ?
1. Vaporiser l'Eau Thermale.
2. Laisser pénétrer 2-3 minutes. Tamponner l'excédent avec douceur.
3. Appliquer Toleriane Ultra Yeux.</t>
  </si>
  <si>
    <t>Quand appliquer la crème hydratante apaisante  anti-irritations anti-poches Toleriane Ultra Contour Yeux de La Roche Posay ? 
Appliquer la quotidiennement, matin et soir. 
Comment appliquer la crème hydratante apaisante sans parfum Toleriane Ultra Contour Yeux de La Roche Posay ? 
Appliquer la sur le contour des yeux, notamment sur les paupières mobiles inférieure et supérieure, sur une peau propre et sèche. 
Convient aux yeux sensibles et irrités.</t>
  </si>
  <si>
    <t>609804 01 - INGREDIENTS:  AQUA / WATER • GLYCERIN • SQUALANE • PROPANEDIOL • BUTYLENE GLYCOL • BUTYROSPERMUM PARKII BUTTER / SHEA BUTTER • PENTYLENE GLYCOL • NIACINAMIDE • DIMETHICONE • POLYMETHYLSILSESQUIOXANE • POLYSORBATE 20 • GLYCERYL ACRYLATE/ACRYLIC ACID COPOLYMER • DIMETHICONOL • ALUMINUM STARCH OCTENYLSUCCINATE • AMMONIUM POLYACRYLDIMETHYLTAURAMIDE / AMMONIUM POLYACRYLOYLDIMETHYL TAURATE • DISODIUM EDTA • CITRIC ACID • ACETYL DIPEPTIDE-1 CETYL ESTER (F.I.L. B166593/1).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</si>
  <si>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et répare la barrière cutanée. Aide à réduire les poches et les gonflements du contour de l’œil.
Convient au contour des yeux sensibles et irrités. Ce soin hydratant apaisant quotidien associe le complexe breveté Neurosensine + Niacinamide, ciblant les poches et les contours des yeux, et l'Eau Thermale de La Roche-Posay, naturellement apaisante et protectrice. 
Une assurance de pureté au fil des utilisations grâce à un packaging ultra-hermétique permettant une formulation ultra épurée. Sans parfum, sans alcool.</t>
  </si>
  <si>
    <t>contour des yeux,creme contour des yeux,creme anti cerne,soin contour des yeux,soin anti cerne,creme yeux,creme pour les yeux,soin des yeux</t>
  </si>
  <si>
    <t>M0350320</t>
  </si>
  <si>
    <t>Toleriane Ultra Contour yeux hydratant apaisant intense anti-irritations anti-poches 20ml</t>
  </si>
  <si>
    <t>Crème hydratante apaisante intense anti-irritations anti-poches contour des yeux</t>
  </si>
  <si>
    <t>03337875659727</t>
  </si>
  <si>
    <t>6539</t>
  </si>
  <si>
    <t>03337875659734</t>
  </si>
  <si>
    <t>262044</t>
  </si>
  <si>
    <t>03337875659758</t>
  </si>
  <si>
    <t>Flacon Pompe 20 MLT</t>
  </si>
  <si>
    <t>La crème hydratante apaisante dermatologique anti-irritations anti-poches Toleriane Ultra Contour Yeux de La Roche Posay est conçue pour les yeux sensibles ou irrités (rougeurs, picotements, sensations de démangeaisons, poche). La sécheresse du contour des yeux entraîne en effet des sensations de démangeaisons et des irritations. Elle est liée à de multiples facteurs: agressions extérieures, port de lentilles de contact, travail sur écran... Le soin hydratant apaisant  sans parfum Toleriane Ultra Contour Yeux de La Roche Posay associe le complexe breveté [Neurosensine + Niacinamide], ciblant les signes d'irritations du contour des yeux et les poches, et l'Eau Thermale de La Roche-Posay, apaisante et protectrice. 
Sa formulation ultra-épurée, sans parfum et sans alcool, est protégée au fil des utilisations grâce à un packaging ultra-hermétique, anti-contamination et anti-oxydation. Ultra haute tolérance. 
Cette crème contour des yeux convient aux porteurs de lentilles. Texture crème fine et fluide.</t>
  </si>
  <si>
    <t>Crème contour des yeux sans parfum,Crème apaisante contour des yeux,Crème apaisante yeux sensibles</t>
  </si>
  <si>
    <t>VFR06183</t>
  </si>
  <si>
    <t>Toleriane Ultra Contour yeux hydratant apaisant intense + Nettoyant démaquillant offert</t>
  </si>
  <si>
    <t>Contour yeux hydratant apaisant peaux sensibles et allergiques +  Nettoyant démaquillant offert</t>
  </si>
  <si>
    <t>106</t>
  </si>
  <si>
    <t>3735</t>
  </si>
  <si>
    <t>03433425288369</t>
  </si>
  <si>
    <t>149400</t>
  </si>
  <si>
    <t>03433425288383</t>
  </si>
  <si>
    <t>Hydrate et apaise intensément le contour des yeux sensibles ou irrités. Répare et protège la barrière cutanée. Restaure le confort de la paupière. Formulation ultra-épurée pour limiter les risques d’allergies.</t>
  </si>
  <si>
    <t>Ce soin hydratant apaisant dermatologique est conçu pour le contour des yeux sensibles ou irrités (rougeurs, picotements, sensations de démangeaisons, poche). La sécheresse du contour des yeux entraîne en effet des sensations de démangeaisons et des irritations. Elle est liée à de multiples facteurs: agressions extérieur, port de lentilles de contact, travail sur écran...
TOLERIANE ULTRA Contour Yeux associe le complexe breveté [Neurosensine + Niacinamide], ciblant les signes d'irritations du contour des yeux et les poches, et l'Eau Thermale de La Roche-Posay,  apaisante et protectrice.
Sa formulation ultra-épurée, sans parfum et sans alcool, est protégée au fil des utilisations grâce à un packaging ultra-hermétique, anti-contamination et anti-oxydation.
Ultra haute tolérance. Convient aux porteurs de lentilles.
Texture fine et fluide.</t>
  </si>
  <si>
    <t>Appliquer sur le contour des yeux matin et soir.</t>
  </si>
  <si>
    <t>Apaise immédiatement et durablement: diminution de la sensation de démangeaisons, des irritations et des rougeurs du contour de l'oeil*
Réduit les gonflements du contour de l'oeil*
Hydrate, répare et protège la barrière cutanée
Haute tolérance: formule testée sous contrôle dermatologique et ophtalmologique sur peaux allergiques et peaux à tendance atopique
*Etude clinique sur 105 personnes, 2 applications/jour pendant 4 semaines</t>
  </si>
  <si>
    <t>soin pour peau sensible,soin visage pour peau allergie,creme reparatrice visage</t>
  </si>
  <si>
    <t>Toleriane Vernis Silicium</t>
  </si>
  <si>
    <t>M4773622</t>
  </si>
  <si>
    <t>Toleriane Vernis Silicium 14 Mauve nacré</t>
  </si>
  <si>
    <t>Vernis à Ongles Mauve Fortifiant Protecteur Hypoallergénique.</t>
  </si>
  <si>
    <t>0000030076761</t>
  </si>
  <si>
    <t>8,00</t>
  </si>
  <si>
    <t>10800</t>
  </si>
  <si>
    <t>6.0</t>
  </si>
  <si>
    <t>03337875644860</t>
  </si>
  <si>
    <t>5098</t>
  </si>
  <si>
    <t>229</t>
  </si>
  <si>
    <t>398</t>
  </si>
  <si>
    <t>03337875644877</t>
  </si>
  <si>
    <t>458802</t>
  </si>
  <si>
    <t>796</t>
  </si>
  <si>
    <t>1145</t>
  </si>
  <si>
    <t>03337875644891</t>
  </si>
  <si>
    <t>14 Mauve Nacré</t>
  </si>
  <si>
    <t>Ongles renforcés et protégés</t>
  </si>
  <si>
    <t>Soin fortifiant enrichi en Mexoryl XL et en silice qui renforce l’ongle durablement. Protège les ongles des agressions UV et de la ternissure des couleurs. 
Pigments anti-migration pour respecter la couleur naturelle de l’ongle.</t>
  </si>
  <si>
    <t>Appliquer sur la totalité de l'ongle, de la base vers l'extrémité.</t>
  </si>
  <si>
    <t>G791497 - INGREDIENTS:  BUTYL ACETATE • ETHYL ACETATE • PHTHALIC ANHYDRIDE/GLYCERIN/GLYCIDYL DECANOATE COPOLYMER • NITROCELLULOSE • ISOPROPYL ALCOHOL • ETHYL TOSYLAMIDE • ACETYL TRIBUTYL CITRATE • STEARALKONIUM HECTORITE • DROMETRIZOLE TRISILOXANE • SILICA • CITRIC ACID • ALUMINA • OXIDIZED POLYETHYLENE • CI 77002 / ALUMINUM HYDROXIDE ● [+/- MAY CONTAIN: CI 77891 / TITANIUM DIOXIDE • MICA • CI 77120 / BARIUM SULFATE • CI 77491, CI 77499 / IRON OXIDES • CI 15850 / RED 7 LAKE • CI 15850 / RED 6 LAKE • CI 19140 / YELLOW 5 LAKE • CI 77510 / FERRIC FERROCYANIDE • CI 42090 / BLUE 1 LAKE]. (F.I.L. B31202/2).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</si>
  <si>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 vernis à ongles conçu comme un véritable soin pour protéger et renforcer les ongles jour après jour.</t>
  </si>
  <si>
    <t>0000030079915</t>
  </si>
  <si>
    <t>#DEAAA0</t>
  </si>
  <si>
    <t>203 A - 01</t>
  </si>
  <si>
    <t>vernis,vernis à ongles,vernis fortifiant,protection ongles,vernis violet,vernis sans formol,vernis sans toluene,vernis protecteur</t>
  </si>
  <si>
    <t>M4773021</t>
  </si>
  <si>
    <t>Toleriane Vernis Silicium 01 Mat</t>
  </si>
  <si>
    <t>Vernis à Ongles Mat Fortifiant Protecteur Hypoallergénique</t>
  </si>
  <si>
    <t>03337875644624</t>
  </si>
  <si>
    <t>03337875644631</t>
  </si>
  <si>
    <t>03337875644655</t>
  </si>
  <si>
    <t>01 Mat</t>
  </si>
  <si>
    <t>Soin fortifiant enrichi en Mexoryl XL et en silice qui renforce l’ongle durablement. Protège les ongles des agressions UV et de la ternissure des couleurs. Pigments anti-migration pour respecter la couleur naturelle de l’ongle.</t>
  </si>
  <si>
    <t>0000030076808</t>
  </si>
  <si>
    <t>#FFFFFF</t>
  </si>
  <si>
    <t>vernis,vernis a ongles,vernis fortifiant,protection ongles,vernis mat,vernis sans formol,vernis sans toluene,vernis protecteur</t>
  </si>
  <si>
    <t>M4773820</t>
  </si>
  <si>
    <t>Toleriane Vernis Silicium 18 Rose vif</t>
  </si>
  <si>
    <t>Vernis Ongles Rose Fortifiant Protecteur Hypoallergénique.</t>
  </si>
  <si>
    <t>0000030093522</t>
  </si>
  <si>
    <t>121</t>
  </si>
  <si>
    <t>03337875644945</t>
  </si>
  <si>
    <t>5070</t>
  </si>
  <si>
    <t>03337875644952</t>
  </si>
  <si>
    <t>456300</t>
  </si>
  <si>
    <t>03337875644976</t>
  </si>
  <si>
    <t>18 Rose Vif</t>
  </si>
  <si>
    <t>0000030076778</t>
  </si>
  <si>
    <t>#E64479</t>
  </si>
  <si>
    <t>vernis,vernis à ongles,vernis rose,vernis sans toluene,vernis sans formol,vernis hypoallergenique,vernis fortifiant</t>
  </si>
  <si>
    <t>MB278900</t>
  </si>
  <si>
    <t>Toleriane Vernis Silicium Menthe</t>
  </si>
  <si>
    <t>Vernis à Ongles Vert Menthe Fortifiant Protecteur Hypoallergénique</t>
  </si>
  <si>
    <t>0000030158221</t>
  </si>
  <si>
    <t>03337875734097</t>
  </si>
  <si>
    <t>03337875734103</t>
  </si>
  <si>
    <t>03337875734127</t>
  </si>
  <si>
    <t>Menthe</t>
  </si>
  <si>
    <t>G2024057 - INGREDIENTS:  BUTYL ACETATE • ETHYL ACETATE • PHTHALIC ANHYDRIDE/GLYCERIN/GLYCIDYL DECANOATE COPOLYMER • NITROCELLULOSE • ISOPROPYL ALCOHOL • ETHYL TOSYLAMIDE • ACETYL TRIBUTYL CITRATE • STEARALKONIUM HECTORITE • DROMETRIZOLE TRISILOXANE • CALCIUM ALUMINUM BOROSILICATE • SILICA [NANO] / SILICA • BARIUM SULFATE • SILICA • CITRIC ACID • ALUMINA • SYNTHETIC FLUORPHLOGOPITE • OXIDIZED POLYETHYLENE • MAGNESIUM SILICATE • TIN OXIDE • POLYETHYLENE • ALUMINUM HYDROXIDE • CI 77002 / ALUMINUM HYDROXIDE ● [+/- MAY CONTAIN: CI 77891 / TITANIUM DIOXIDE • MICA • CI 77491, CI 77499 / IRON OXIDES • CI 15850 / RED 7 LAKE • CI 19140 / YELLOW 5 LAKE • CI 77510 / FERRIC AMMONIUM FERROCYANIDE • CI 42090 / BLUE 1 LAKE]. (F.I.L. D253711/1).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</si>
  <si>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0000030079915</t>
  </si>
  <si>
    <t>#D2F5EF</t>
  </si>
  <si>
    <t>vernis à ongles,vernis protecteur,soin ongles</t>
  </si>
  <si>
    <t>MB137900</t>
  </si>
  <si>
    <t>Toleriane Vernis Silicium Bleu</t>
  </si>
  <si>
    <t>Vernis à Ongles Bleu Fortifiant Protecteur Hypoallergénique.</t>
  </si>
  <si>
    <t>0000030159280</t>
  </si>
  <si>
    <t>7,90</t>
  </si>
  <si>
    <t>03337875659680</t>
  </si>
  <si>
    <t>03337875659697</t>
  </si>
  <si>
    <t>03337875659710</t>
  </si>
  <si>
    <t>Bleu</t>
  </si>
  <si>
    <t>#111111</t>
  </si>
  <si>
    <t>vernis,vernis a ongles,vernis fortifiant,protection ongles,vernis bleu,vernis sans toluene,vernis sans formol,vernis protecteur</t>
  </si>
  <si>
    <t>M4773420</t>
  </si>
  <si>
    <t>Toleriane Vernis Silicium 06 Blanc</t>
  </si>
  <si>
    <t>Vernis à Ongles Blanc Fortifiant Protecteur Hypoallergénique.</t>
  </si>
  <si>
    <t>0000030077294</t>
  </si>
  <si>
    <t>7,80</t>
  </si>
  <si>
    <t>03337875644785</t>
  </si>
  <si>
    <t>03337875644792</t>
  </si>
  <si>
    <t>03337875644815</t>
  </si>
  <si>
    <t>06 Blanc</t>
  </si>
  <si>
    <t>Vernis,vernis à ongles,vernis protecteur,vernis fortifiant,vernis blanc,vernis sans toluene,vernis sans formol,protection ongles</t>
  </si>
  <si>
    <t>M4772920</t>
  </si>
  <si>
    <t>Toleriane Vernis Silicium Top Coat</t>
  </si>
  <si>
    <t>Top Coat Fortifiant Protecteur Hypoallergénique</t>
  </si>
  <si>
    <t>03337875644587</t>
  </si>
  <si>
    <t>03337875644594</t>
  </si>
  <si>
    <t>03337875644617</t>
  </si>
  <si>
    <t>Top Coat</t>
  </si>
  <si>
    <t>617890 O - INGREDIENTS:  BUTYL ACETATE • ETHYL ACETATE • PHTHALIC ANHYDRIDE/GLYCERIN/GLYCIDYL DECANOATE COPOLYMER • NITROCELLULOSE • ISOPROPYL ALCOHOL • ETHYL TOSYLAMIDE • ACETYL TRIBUTYL CITRATE • CI 60725 / VIOLET 2 • DROMETRIZOLE TRISILOXANE (F.I.L. B10085/1).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</si>
  <si>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0000030076839</t>
  </si>
  <si>
    <t>#0000</t>
  </si>
  <si>
    <t>Top coat,top coat hypoallergénique,base protectrice,vernis de protection,base soin,base ongles</t>
  </si>
  <si>
    <t>M4774320</t>
  </si>
  <si>
    <t>Toleriane Vernis Silicium 38 Chocolat</t>
  </si>
  <si>
    <t>Vernis à Ongles Marron Fortifiant Protecteur Hypoallergénique</t>
  </si>
  <si>
    <t>03337875645140</t>
  </si>
  <si>
    <t>03337875645157</t>
  </si>
  <si>
    <t>03337875645171</t>
  </si>
  <si>
    <t>38 Chocolat</t>
  </si>
  <si>
    <t>0000030076815</t>
  </si>
  <si>
    <t>#572934</t>
  </si>
  <si>
    <t>vernis,vernis à ongles,vernis fortifiant,vernis marron,vernis protecteur,protection ongles,vernis sans formol,vernis sans toluene</t>
  </si>
  <si>
    <t>MB278800</t>
  </si>
  <si>
    <t>Toleriane Vernis Silicium Pêche</t>
  </si>
  <si>
    <t>Vernis à Ongles Pêche Fortifiant Protecteur Hypoallergénique</t>
  </si>
  <si>
    <t>0000030160781</t>
  </si>
  <si>
    <t>03337875734059</t>
  </si>
  <si>
    <t>03337875734066</t>
  </si>
  <si>
    <t>03337875734080</t>
  </si>
  <si>
    <t>Pêche</t>
  </si>
  <si>
    <t>#FE9B96</t>
  </si>
  <si>
    <t>M4773122</t>
  </si>
  <si>
    <t>Toleriane Vernis Silicium 02 Rose</t>
  </si>
  <si>
    <t>Vernis à Ongles Rose Fortifiant Protecteur Hypoallergénique</t>
  </si>
  <si>
    <t>0000030077263</t>
  </si>
  <si>
    <t>03337875644662</t>
  </si>
  <si>
    <t>03337875644679</t>
  </si>
  <si>
    <t>03337875644693</t>
  </si>
  <si>
    <t>02 Rose</t>
  </si>
  <si>
    <t>0000030077270</t>
  </si>
  <si>
    <t>0000030077287</t>
  </si>
  <si>
    <t>#FCE4E1</t>
  </si>
  <si>
    <t>vernis,vernis à ongles,vernis fortifiant,protection ongles,vernis rose,vernis sans formol,vernis sans toluene,vernis protecteur</t>
  </si>
  <si>
    <t>M4774021</t>
  </si>
  <si>
    <t>Toleriane Vernis Silicium 24 Rouge parfait</t>
  </si>
  <si>
    <t>Vernis à Ongles Rouge Fortifiant Protecteur Hypoallergénique</t>
  </si>
  <si>
    <t>03337875645027</t>
  </si>
  <si>
    <t>03337875645034</t>
  </si>
  <si>
    <t>03337875645058</t>
  </si>
  <si>
    <t>24 Rouge Parfait</t>
  </si>
  <si>
    <t>#CA3131</t>
  </si>
  <si>
    <t>vernis,vernis fortifiant,vernis rouge,vernis sans formol,vernis sans toluene,vernis sans colophane,vernis hypoallergenique</t>
  </si>
  <si>
    <t>M4773722</t>
  </si>
  <si>
    <t>Toleriane Vernis Silicium 16 Framboise</t>
  </si>
  <si>
    <t>Vernis à Ongles Framboise Fortifiant Protecteur Hypoallergénique</t>
  </si>
  <si>
    <t>03337875644907</t>
  </si>
  <si>
    <t>03337875644914</t>
  </si>
  <si>
    <t>03337875644938</t>
  </si>
  <si>
    <t>16 Framboise</t>
  </si>
  <si>
    <t>Soin fortifiant enrichi en Mexoryl XL et en silice qui renforce l’ongle durablement. 
Protège les ongles des agressions UV et de la ternissure des couleurs. Pigments anti-migration pour respecter la couleur naturelle de l’ongle.</t>
  </si>
  <si>
    <t>#881C43</t>
  </si>
  <si>
    <t>vernis,vernis à ongles,vernis rose,vernis rouge,sans toluène,sans formol</t>
  </si>
  <si>
    <t>M4773922</t>
  </si>
  <si>
    <t>Toleriane Vernis Silicium 22 Rouge coquelicot</t>
  </si>
  <si>
    <t>03337875644983</t>
  </si>
  <si>
    <t>03337875644990</t>
  </si>
  <si>
    <t>03337875645010</t>
  </si>
  <si>
    <t>22 Rouge Coquelicot</t>
  </si>
  <si>
    <t>#E62142</t>
  </si>
  <si>
    <t>vernis,vernis fortifiant,vernis à ongles,vernis rouge,vernis hypoallergénique,vernis sans toluene,vernis sans formol,vernis sans colophane</t>
  </si>
  <si>
    <t>MB279000</t>
  </si>
  <si>
    <t>Toleriane Vernis Silicium Abricot</t>
  </si>
  <si>
    <t>Vernis à Ongles Abricot Fortifiant Protecteur Hypoallergénique</t>
  </si>
  <si>
    <t>0000030162365</t>
  </si>
  <si>
    <t>03337875734134</t>
  </si>
  <si>
    <t>03337875734141</t>
  </si>
  <si>
    <t>03337875734165</t>
  </si>
  <si>
    <t>Abricot</t>
  </si>
  <si>
    <t>0 000 030 079 915</t>
  </si>
  <si>
    <t>#FFA960</t>
  </si>
  <si>
    <t>vernis à ongles,vernis protecteur,soin des ongles</t>
  </si>
  <si>
    <t>M4773320</t>
  </si>
  <si>
    <t>Toleriane Vernis Silicium 05 Saumon</t>
  </si>
  <si>
    <t>Vernis à Ongles Saumon Fortifiant Protecteur Hypoallergénique.</t>
  </si>
  <si>
    <t>03337875644747</t>
  </si>
  <si>
    <t>03337875644754</t>
  </si>
  <si>
    <t>03337875644778</t>
  </si>
  <si>
    <t>05 Saumon</t>
  </si>
  <si>
    <t>#FADBD2</t>
  </si>
  <si>
    <t>vernis,vernis à ongles,vernis fortifiant,protection ongles,vernis rose,vernis sans toluene,vernis sans formol,vernis protecteur</t>
  </si>
  <si>
    <t>M4773221</t>
  </si>
  <si>
    <t>Toleriane Vernis Silicium 03 Beige</t>
  </si>
  <si>
    <t>Vernis à Ongles Beige Fortifiant Protecteur Hypoallergénique.</t>
  </si>
  <si>
    <t>03337875644709</t>
  </si>
  <si>
    <t>03337875644716</t>
  </si>
  <si>
    <t>03337875644730</t>
  </si>
  <si>
    <t>03 Beige</t>
  </si>
  <si>
    <t>#FDEDE6</t>
  </si>
  <si>
    <t>vernis,vernis à ongles,vernis fortifiant,protection ongles,vernis beige,vernis sans toluene,vernis protecteur,vernis sans formol</t>
  </si>
  <si>
    <t>Sérozinc</t>
  </si>
  <si>
    <t>M9056704</t>
  </si>
  <si>
    <t>Sérozinc Soluté de sulfate de zinc 150ml</t>
  </si>
  <si>
    <t>Soin apaisant anti-irritations superficielles de la peau</t>
  </si>
  <si>
    <t>7,10</t>
  </si>
  <si>
    <t>1512</t>
  </si>
  <si>
    <t>1221</t>
  </si>
  <si>
    <t>03337875479325</t>
  </si>
  <si>
    <t>308566</t>
  </si>
  <si>
    <t>978</t>
  </si>
  <si>
    <t>1135</t>
  </si>
  <si>
    <t>927</t>
  </si>
  <si>
    <t>03337875479349</t>
  </si>
  <si>
    <t>Spray 150 MLT</t>
  </si>
  <si>
    <t>Tonique astringent des peaux grasses à imperfections. Apaise le feu du rasoir. Nettoie les irritations superficielles de la peau. Soin de l’épiderme fessier du nourrisson (après la toilette avec un savon doux).</t>
  </si>
  <si>
    <t>Assainit et apaise les irritations superficielles de la peau grâce au Sulfate de zinc.</t>
  </si>
  <si>
    <t>Vaporiser directement sur la peau.</t>
  </si>
  <si>
    <t>609035 - INGREDIENTS:  AQUA / WATER • ZINC SULFATE • SODIUM CHLORIDE (F.I.L. B2143/13).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</si>
  <si>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Assainit et apaise les irritations superficielles de la peau.</t>
  </si>
  <si>
    <t>zinc,soin apaisant visage,nettoyant visage,nettoyant peaux sensibles</t>
  </si>
  <si>
    <t>MB025801</t>
  </si>
  <si>
    <t>Sérozinc Soluté de sulfate de zinc 300ml</t>
  </si>
  <si>
    <t>3337875565783</t>
  </si>
  <si>
    <t>864</t>
  </si>
  <si>
    <t>361</t>
  </si>
  <si>
    <t>2255</t>
  </si>
  <si>
    <t>265</t>
  </si>
  <si>
    <t>03337875584524</t>
  </si>
  <si>
    <t>325648</t>
  </si>
  <si>
    <t>990</t>
  </si>
  <si>
    <t>1116</t>
  </si>
  <si>
    <t>03337875584548</t>
  </si>
  <si>
    <t>Spray 300 MLT</t>
  </si>
  <si>
    <t>Assainit et apaise les irritations superficielles de la peau grâce au Sulfate de zinc.</t>
  </si>
  <si>
    <t>Spray assainissant apaisant,zinc,soin apaisant visage,nettoyant visage,nettoyant peau sensible</t>
  </si>
  <si>
    <t>M7771320</t>
  </si>
  <si>
    <t>Pigmentclar Soin UV SPF 30 correcteur réuniformisant 40ml</t>
  </si>
  <si>
    <t>Soin UV SPF 30 correcteur réuniformisant</t>
  </si>
  <si>
    <t>21,65</t>
  </si>
  <si>
    <t>03337875652865</t>
  </si>
  <si>
    <t>5169</t>
  </si>
  <si>
    <t>03337875652872</t>
  </si>
  <si>
    <t>207247</t>
  </si>
  <si>
    <t>03337875652896</t>
  </si>
  <si>
    <t>Ce soin protège la peau des taches et du teint terne et gris dus au stress oxydant, lui-même déclenché par la pollution et les UVA.</t>
  </si>
  <si>
    <t>Ce soin associe au puissant complexe anti-taches Pigmentclar, la protection renforcée de La Roche-Posay :
- Anti-pollution grâce à une texture qui limite l’adhésion de particules polluantes
- Anti-UVA longs grâce à un système filtrant innovant UVB SPF 30-UVA PPD15
- Anti-oxydants grâce à l’association gingko + acide férulique</t>
  </si>
  <si>
    <t>Appliquer le matin sur le visage, le décolleté ou le dos des mains. Éviter le contour des yeux. Testé sur peaux sensibles.</t>
  </si>
  <si>
    <t>609740 17 - INGREDIENTS:  AQUA / WATER • C12-15 ALKYL BENZOATE • GLYCERIN • OCTOCRYLENE • NIACINAMIDE • OCTYLDODECANOL • DIMETHICONE • BUTYL METHOXYDIBENZOYLMETHANE • VINYL DIMETHICONE/METHICONE SILSESQUIOXANE CROSSPOLYMER • ALUMINUM STARCH OCTENYLSUCCINATE • TEREPHTHALYLIDENE DICAMPHOR SULFONIC ACID • POTASSIUM CETYL PHOSPHATE • DROMETRIZOLE TRISILOXANE • PEG-100 STEARATE • STEARYL ALCOHOL • GLYCERYL STEARATE • ETHYLHEXYL TRIAZONE • TRIETHANOLAMINE • GINKGO BILOBA EXTRACT / GINKGO BILOBA LEAF EXTRACT • PHENYLETHYL RESORCINOL • POLOXAMER 338 • AMMONIUM POLYACRYLDIMETHYLTAURAMIDE / AMMONIUM POLYACRYLOYLDIMETHYL TAURATE • DISODIUM EDTA • CAPRYLOYL SALICYLIC ACID • CAPRYLYL GLYCOL • XANTHAN GUM • FERULIC ACID • PHENOXYETHANOL • PARFUM / FRAGRANCE (F.I.L. B162234/2).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</si>
  <si>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Immédiatement le teint est plus lumineux.</t>
  </si>
  <si>
    <t>Soin correcteur,anti-UVA,anti-oxydants,anti-taches,teint gris</t>
  </si>
  <si>
    <t>M0364820</t>
  </si>
  <si>
    <t>Démaquillant Physiologique Démaquillant yeux sensibles 125ml</t>
  </si>
  <si>
    <t>Démaquillant yeux sensibles</t>
  </si>
  <si>
    <t>8,05</t>
  </si>
  <si>
    <t>455</t>
  </si>
  <si>
    <t>123</t>
  </si>
  <si>
    <t>03337875634915</t>
  </si>
  <si>
    <t>7872</t>
  </si>
  <si>
    <t>03337875634922</t>
  </si>
  <si>
    <t>315380</t>
  </si>
  <si>
    <t>03337875634946</t>
  </si>
  <si>
    <t>Flacon 125 MLT</t>
  </si>
  <si>
    <t>Démaquille en douceur les yeux sensibles. Purifie, apaise et protège. pH physiologique.</t>
  </si>
  <si>
    <t>Appliquer à l'aide d'un coton. Sans rinçage. Usage externe.</t>
  </si>
  <si>
    <t>609549 07 - INGREDIENTS:  AQUA / WATER • PEG-120 METHYL GLUCOSE DIOLEATE • POLOXAMER 124 • HEXYLENE GLYCOL • ALLANTOIN • POLOXAMER 184 • DISODIUM COCOAMPHODIACETATE • DISODIUM EDTA • CITRIC ACID • SODIUM CHLORIDE • SODIUM DIGLYCOLATE • SODIUM GLYCOLATE • POLYAMINOPROPYL BIGUANIDE (F.I.L. B26941/1).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</si>
  <si>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Démaquille en douceur les yeux sensibles. Avec de l'Eau Thermale de La Roche-Posay.</t>
  </si>
  <si>
    <t>3337872412783</t>
  </si>
  <si>
    <t>demaquillant pour les yeux,demaquilant yeux sensibles</t>
  </si>
  <si>
    <t>MB244300</t>
  </si>
  <si>
    <t>Anthelios Crème Solaire en Fluide Invisible Visage SPF50+ Sans Parfum 50ml</t>
  </si>
  <si>
    <t>Crème Solaire Visage Fluide Très Haute Protection SPF50+ Sans Parfum</t>
  </si>
  <si>
    <t>3337875706810</t>
  </si>
  <si>
    <t>3337872414527</t>
  </si>
  <si>
    <t>03337875721721</t>
  </si>
  <si>
    <t>03337875721738</t>
  </si>
  <si>
    <t>03337875721752</t>
  </si>
  <si>
    <t>LA ROCHE POSAY 
Anthelios 
Crème solaire fluide invisible 
Très haute protection SPF 50+
Sans parfum 
Texture fluide et ultra légère 
Sans traces blanches 
Non gras 
Hypoallergénique 
Pour peaux sensibles
50ml</t>
  </si>
  <si>
    <t>La crème solaire très haute protection SPF50+ sans parfum Anthelios Fluide Invisible Visage est enrichie en Eau Thermale de La Roche-Posay. 
La formule de la crème solaire visage fluide très haute protection SPF50+ sans parfum Anthelios de La Roche-Posay est éco-testée en conditions marines et respectueuse du milieu marin. 
Formulée pour les peaux sensibles aux peaux sujettes aux intolérances solaires, communément appelées allergies solaires. Ensoleillement extrême. La crème solaire visage sans parfum en fluide invisible SPF50+ Anthelios Fluide Invisible visage de La Roche-Posay permet la prévention des tâches pigmentaires liées au soleil (grossesses, photosensibilisations,..) et des dommages cellulaires liés aux UV. 
Texture fluide ultra-légère, effet peau nue.
Fini non gras et invisible. 
Résistance à l'eau, au sable et à la transpiration.</t>
  </si>
  <si>
    <t>Comment appliquer la crème solaire fluide invisible visage SPF50+ sans parfum Anthelios La Roche Posay ?
Appliquer sur tout le visage, du haut du front jusqu'au bas du menton. Ne pas appliquer sur les yeux. Etaler jusqu'à ce qu'il n'y ait plus de traces blanches.
Quand appliquer la crème solaire fluide invisible visage SPF50+ sans parfum Anthelios La Roche Posay ?
Appliquer la crème solaire juste avant l'exposition au soleil. Renouveler à chaque fois que l'on s'est baigné, que l'on s'est essuyé, que l'on a transpiré.
Comment choisir sa crème solaire visage ?
Choisir en fonction de la protection: cette crème solaire a un SPF50+ qui protège des UVA et UVB.
Choisir si vous voulez du parfum: cette crème solaire est sans parfum.
Choisir en fonction du format: cette crème solaire est en format pocket 50ml.
Choisir en fonction de la texture: cette crème solaire est un fluide invisible non gras.
Choisir en fonction de son âge: cette crème solaire est pour les adultes.</t>
  </si>
  <si>
    <t>885023 47 - INGREDIENTS:  AQUA / WATER • ALCOHOL DENAT. • DIISOPROPYL SEBACATE • SILICA • ISOPROPYL MYRISTATE • ETHYLHEXYL SALICYLATE • ETHYLHEXYL TRIAZONE • BIS-ETHYLHEXYLOXYPHENOL METHOXYPHENYL TRIAZINE • BUTYL METHOXYDIBENZOYLMETHANE • GLYCERIN • C12-22 ALKYL ACRYLATE/HYDROXYETHYLACRYLATE COPOLYMER • PROPANEDIOL • DROMETRIZOLE TRISILOXANE • PERLITE • TOCOPHEROL • CAPRYLIC/CAPRIC TRIGLYCERIDE • ACRYLATES/C10-30 ALKYL ACRYLATE CROSSPOLYMER • CAPRYLYL GLYCOL • HYDROXYETHYLCELLULOSE • TEREPHTHALYLIDENE DICAMPHOR SULFONIC ACID • TRIETHANOLAMINE • TRISODIUM ETHYLENEDIAMINE DISUCCINATE (F.I.L. C227022/1).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</si>
  <si>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fluide invisible SPF50+,Crème solaire visage sans parfum,Crème solaire visage respectueuse du milieu marin,Très haute protection solaire visage UVA / UVB,Crème solaire fluide invisible sans parfum,Protection solaire sans parfum SPF50+,Fluide invisible protection solaire SPF50+</t>
  </si>
  <si>
    <t>MB367300</t>
  </si>
  <si>
    <t>Crème Solaire Visage Fluide Très Haute Protection Indice 50+ Sans Parfum</t>
  </si>
  <si>
    <t>3337875764032</t>
  </si>
  <si>
    <t>03337875770262</t>
  </si>
  <si>
    <t>03337875770279</t>
  </si>
  <si>
    <t>03337875770293</t>
  </si>
  <si>
    <t>Une crème solaire très haute protection spf50+ à large spectre contre les UVA. Enrichie en Eau Thermale de La Roche-Posay. Texture fluide ultra-légère, effet peau nue. Fini non gras et invisible. Formule éco-testée en conditions marines et plus respectueuse du milieu marin.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 Sans parfum.</t>
  </si>
  <si>
    <t>Comment appliquer la Crème solaire fluide invisible visage SPF50+ sans parfum 50ml Anthelios La Roche Posay ?
Appliquer sur tout le visage, du haut du front jusqu'au bas du menton. Ne pas appliquer sur les yeux. Etaler jusqu'à ce qu'il n'y ait plus de traces blanches.
Quand appliquer la Crème solaire fluide invisible visage SPF50+ sans parfum 50ml Anthelios La Roche Posay ?
Appliquer la crème solaire juste avant l'exposition au soleil. Renouveler à chaque fois que l'on s'est baigné, que l'on s'est essuyé, que l'on a transpiré.
Comment choisir sa crème solaire visage ?
Choisir en fonction de la protection: cette crème solaire a un SPF50+ qui protège des UVA et UVB.
Choisir si vous voulez du parfum: cette crème solaire est sans parfum.
Choisir en fonction du format: cette crème solaire est en format pocket 50ml.
Choisir en fonction de la texture: cette crème solaire est un fluide invisible non gras.
Choisir en fonction de son âge: cette crème solaire est pour les adultes.</t>
  </si>
  <si>
    <t>crème solaire spf,Crème solaire anti-âge SPF 50,crème de jour anti uv,creme anti-rides,creme anti-age,tache brune,anti-taches,tache pigmentaire,creme spf 50 visage,creme très haute protection anti-taches,soin visage spf,anti taches visage,creme uv visage,creme uv 50</t>
  </si>
  <si>
    <t>MB147400</t>
  </si>
  <si>
    <t>Anthelios Crème Solaire en Fluide SHAKA Visage SPF50+ Sans Parfum 50ml</t>
  </si>
  <si>
    <t>30162662</t>
  </si>
  <si>
    <t>03337875659031</t>
  </si>
  <si>
    <t>03337875659048</t>
  </si>
  <si>
    <t>03337875659062</t>
  </si>
  <si>
    <t>La crème solaire très haute protection SPF50+ sans parfum format pocket Anthelios Fluide Invisible Visage est enrichie en Eau Thermale de La Roche-Posay. Texture fluide ultra-légère, effet peau nue. Fini non gras et invisible. La formule de la crème solaire visage fluide très haute protection SPF50+ sans parfum Anthelios de La Roche-Posay est éco-testée en conditions marines et respectueuse du milieu marin.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</si>
  <si>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Comment appliquer la crème solaire fluide invisible visage SPF 50+ sans parfum Anthelios de La Roche Posay ? Appliquer sur tout le visage, du haut du front jusqu'au bas du menton. Ne pas appliquer sur les yeux. Etaler jusqu'à ce qu'il n'y ait plus de traces blanches. 
Quand appliquer la crème solaire fluide invisible visage SPF50+ sans parfum Anthelios La Roche Posay ? Appliquer la crème solaire juste avant l'exposition au soleil. Renouveler à chaque fois que l'on s'est baigné, que l'on s'est essuyé, que l'on a transpiré. 
Comment choisir sa crème solaire visage ? Choisir en fonction de la protection: cette crème solaire a un spf 50+ qui protège des UVA et UVB. 
Choisir si vous voulez du parfum: cette crème solaire est sans parfum. 
Choisir en fonction du format: cette crème solaire est en format pocket 50ml. Choisir en fonction de la texture: cette crème solaire est un fluide invisible non gras. Choisir en fonction de son âge: cette crème solaire est pour les adultes.</t>
  </si>
  <si>
    <t>0000030162457</t>
  </si>
  <si>
    <t>Crème solaire fluide invisible,Crème solaire visage sans trace blanche,Crème solaire fluide SPF50+</t>
  </si>
  <si>
    <t>Effaclar Duo (+)</t>
  </si>
  <si>
    <t>M9164922</t>
  </si>
  <si>
    <t>Effaclar Duo (+) Soin complet anti-imperfections, anti-marques et anti-récidive et anti-UV (SPF30) 40ml</t>
  </si>
  <si>
    <t>Soin visage anti-imperfections, anti-marques et anti-récidive SPF30 peaux grasses à tendance acnéique</t>
  </si>
  <si>
    <t>3337875549493</t>
  </si>
  <si>
    <t>172</t>
  </si>
  <si>
    <t>03337875641654</t>
  </si>
  <si>
    <t>5244</t>
  </si>
  <si>
    <t>03337875757089</t>
  </si>
  <si>
    <t>210260</t>
  </si>
  <si>
    <t>03337875757102</t>
  </si>
  <si>
    <t>LA ROCHE-POSAY
Effaclar Duo(+) SPF30
Soin anti-imperfections anti-marques anti-récidive
Correcteur, désincrustant
Anti-UV
Peaux sensibles grasses à tendance acnéique, peaux sensibles à imperfections sévères
40ml</t>
  </si>
  <si>
    <t>Le soin visage anti-imperfections anti-marques anti-récidive Effaclar DUO(+) SPF30 de La Roche Posay convient aux peaux sensibles, peaux grasses à tendance acnéique, peaux à imperfections sévères, marques. Exposées aux UV quotidens, les imperfections s'aggravent et présentent un risque d'hyperpigmentation (marques rouges ou brunes). 
Le  soin visage anti-imperfections anti-marques anti-récidive Effaclar DUO(+) SPF30 de La Roche Posay protège la peau des UV grâce à une haute protection SPF30, pour une action renforcée contre les marques. 
Texture gel-crème frais avec une hydratation 24h* et matité longue-durée. Absorption rapide pour un fini non collant et non-gras. 
*Test instrumental, sur 24 femmes</t>
  </si>
  <si>
    <t>Quand appliquer le soin visage anti-imperfections anti-marques anti-récidive Effaclar DUO(+) SPF30 de La Roche Posay  ? 
Appliquer le quotidiennement le matin. 
Comment appliquer le soin visage anti-imperfections anti-marques anti-UV Effaclar DUO(+) SPF30 de La Roche Posay ? 
Appliquer le sur l'ensemble du visage, sur une peau préalablement nettoyée avec Effaclar Gel Moussant et sèche. Excellente base de maquillage pour les produits La Roche-Posay. 
Convient aux peaux sensibles grasses à tendance acnéique, peaux sensibles à imperfections sévères.</t>
  </si>
  <si>
    <t>609947 06 - INGREDIENTS:  AQUA / WATER • OCTOCRYLENE • GLYCERIN • HOMOSALATE • ETHYLHEXYL SALICYLATE • ALCOHOL DENAT. • NIACINAMIDE • BUTYL METHOXYDIBENZOYLMETHANE • DIMETHICONE • SORBITAN STEARATE • SILICA • ISOPROPYL LAUROYL SARCOSINATE • STYRENE/ACRYLATES COPOLYMER • PROPYLENE GLYCOL • POTASSIUM CETYL PHOSPHATE • DIISOPROPYL SEBACATE • PEG-20 • PEG-8 LAURATE • ZINC PCA • DIMETHICONE/VINYL DIMETHICONE CROSSPOLYMER • SODIUM DODECYLBENZENESULFONATE • 2-OLEAMIDO-1,3-OCTADECANEDIOL • INULIN LAURYL CARBAMATE • MANNOSE • CARNOSINE • POLOXAMER 338 • AMMONIUM POLYACRYLOYLDIMETHYL TAURATE • DISODIUM EDTA • SUCROSE COCOATE • CAPRYLOYL SALICYLIC ACID • VITREOSCILLA FERMENT • XANTHAN GUM • SALICYLIC ACID • PARFUM / FRAGRANCE (F.I.L. B225857/1).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</si>
  <si>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Effaclar Duo(+) SPF 30 : 
- Prévient l'apparition des marques grâce au Procérad et au sytème filtrant UVA/UVB  [XL-PROTECT]
- Réduit les imperfections sévères grâce à un complexe d'actifs anti-imperfections</t>
  </si>
  <si>
    <t>3337875518451</t>
  </si>
  <si>
    <t>3 337 875 518 598</t>
  </si>
  <si>
    <t>protection solaire,creme solaire peau grasse,creme solaire visage,spf 30,creme solaire 30,creme hydratante,peaux grasses à tendance acnéique</t>
  </si>
  <si>
    <t>M9114720</t>
  </si>
  <si>
    <t>Effaclar Duo (+) Soin teinté anti-imperfections, anti-marques et anti-récidive (teinte medium) 40ml, Teinte Medium</t>
  </si>
  <si>
    <t>Gel Crème Visage Unifiant Medium Anti Imperfections Peaux A Tendance Acnéique Point Noirs</t>
  </si>
  <si>
    <t>03337875622509</t>
  </si>
  <si>
    <t>5406</t>
  </si>
  <si>
    <t>03337875622516</t>
  </si>
  <si>
    <t>216740</t>
  </si>
  <si>
    <t>03337875622530</t>
  </si>
  <si>
    <t>LA ROCHE-POSAY 
Effaclar duo+ unifiant medium 
Crème teintée anti-imperfections 
Correcteur, désincrustant, anti-marques 
Testée sur peaux grasses à tendance acnéique 
40ml</t>
  </si>
  <si>
    <t>La crème teintée correctrice Effaclar Duo+ unifiant medium de La Roche Posay réduit les imperfections sévères dès 24h. 
Elle prévient l'apparition des marques et unifie le teint.
Ce soin pour peaux grasses à tendance acnéique corrige, désincruste et matifie le teint des peaux à imperfections sévères et les marques. 
Toute l'efficacité anti-imperfections et anti-marques du soin Effaclar Duo(+) de La Roche Posay renforcée par un effet unifiant instantané. 
Efficacité immédiate, les imperfections et les marques rouges et brunes sont atténuées. 
Le teint est naturellement unifié, sans effet masque, résultat type BB crème.
La crème teintée anti-imperfections Effaclar Duo+ unifiant medium de La Roche Posay convient parfaitement aux peaux grasses à tendance acnéique.</t>
  </si>
  <si>
    <t>Quand appliquer la crème teintée anti-imperfections Effaclar Duo+ unifiant medium de La Roche Posay ? 
Appliquer le matin et sur l'ensemble du visage sur une peau préalablement nettoyée avec EFFACLAR GEL Moussant. Excellente base de maquillage pour les produits La Roche-Posay. 
Comment appliquer la crème teintée pour peaux grasses à tendance acnéique Effaclar Duo+ unifiant medium de La Roche Posay ? 
Prendre une petite quantité de crème sur le bout du doigt. Chauffer la crème entre les doigts pour faciliter sa pénétration sans insister excessivement sur le visage. Ensuite, placer les mains de chaque côté du visage, masser doucement le front en faisant des mouvements légers de l'intérieur vers l'extérieur du visage. Faire la même chose sur le milieu du visage, toujours en partant du nez vers les joues.</t>
  </si>
  <si>
    <t>G927731 - INGREDIENTS:  AQUA / WATER • GLYCERIN • DIMETHICONE • ISOCETYL STEARATE • NIACINAMIDE • ISOPROPYL LAUROYL SARCOSINATE • AMMONIUM POLYACRYLOYLDIMETHYL TAURATE • METHYL METHACRYLATE CROSSPOLYMER • SODIUM HYDROXIDE • SALICYLIC ACID • SILICA SILYLATE • POLOXAMER 338 • POLYSORBATE 80 • MANNOSE • ZINC PCA • ISOHEXADECANE • 2-OLEAMIDO-1,3-OCTADECANEDIOL • CAPRYLOYL SALICYLIC ACID • CAPRYLYL GLYCOL • PIROCTONE OLAMINE • MYRISTYL MYRISTATE • ACRYLAMIDE/SODIUM ACRYLOYLDIMETHYLTAURATE COPOLYMER • PARFUM / FRAGRANCE • SORBITAN OLEATE • DISODIUM EDTA • POTASSIUM CETYL PHOSPHATE • VITREOSCILLA FERMENT • ALUMINUM STARCH OCTENYLSUCCINATE • GLYCERYL STEARATE SE ● [+/- MAY CONTAIN: CI 77891 / TITANIUM DIOXIDE • CI 77491, CI 77492, CI 77499 / IRON OXIDES • MICA]. (F.I.L. B217708/1).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</si>
  <si>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Effaclar Duo(+) Unifiant offre une correction durable grâce à une formule complète pour traiter les imperfections.
Anti-imperfections :
- Piroctone olamine pour lutter contre la prolifération bactérienne (P. Acnes)
- LHA et l'acide salicylique qui micro-exfolient sans irriter.
- Niacinamide : ingrédient actif pour apaiser intensément. Diminue les rougeurs.
Anti-marques et anti-brillance :
- Procerad : aide à protéger contre l'apparition de marques rouges ou brunes.
-Mannose : stimule la régénération de la peau.
- APF : aide à restaurer durablement l'équilibre de la peau.
Anti-brillance :
- ZINC PCA: réduit la sécrétion de sébum.
Effet anti-masque :
- Pigments minéraux 100% purifiés, transformation instantanée pour une couvrance légère et naturelle sans obstruer les pores.</t>
  </si>
  <si>
    <t>3 337 875 518 451</t>
  </si>
  <si>
    <t>Crème teintée peau grasse anti-imperfections,Crème anti-boutons teintée,CC creme,BB creme,Crème teintée peau acnéique,Crème teintée</t>
  </si>
  <si>
    <t>M9114520</t>
  </si>
  <si>
    <t>Effaclar Duo (+) Soin Teinté Anti-imperfections teinte Light 40ml</t>
  </si>
  <si>
    <t>Gel Crème Visage Unifiant Light Anti-Imperfections Peaux A Tendance Acnéique Points Noirs</t>
  </si>
  <si>
    <t>03337875618519</t>
  </si>
  <si>
    <t>03337875618526</t>
  </si>
  <si>
    <t>03337875618540</t>
  </si>
  <si>
    <t>LA ROCHE-POSAY
Effaclar duo+ unifiant light
Crème teintée anti-imperfections
Correcteur, désincrustant, anti-marques
Testée sur peaux grasses à tendance acnéique
40ml</t>
  </si>
  <si>
    <t>La crème teintée correctrice Effaclar Duo+ unifiant light de La Roche Posay réduit les imperfections sévères dès 24h. 
Elle prévient l'apparition des marques et unifie le teint.
Ce soin pour peaux grasses à tendance acnéique corrige, désincruste et matifie le teint des peaux à imperfections sévères et les marques. 
Toute l'efficacité anti-imperfections et anti-marques du soin Effaclar Duo(+) de La Roche Posay renforcée par un effet unifiant instantané. 
Efficacité immédiate, les imperfections et les marques rouges et brunes sont atténuées. 
Le teint est naturellement unifié, sans effet masque, résultat type BB crème. 
La crème teintée anti-imperfections Effaclar Duo+ unifiant light de La Roche Posay convient parfaitement aux peaux grasses à tendance acnéique.</t>
  </si>
  <si>
    <t>Quand appliquer la crème teintée anti-imperfections Effaclar Duo+ unifiant light de La Roche Posay ? 
Apppliquer le matin sur l'ensemble du visage sur une peau préalablement nettoyée avec EFFACLAR GEL Moussant. Excellente base de maquillage pour les produits La Roche-Posay. 
Comment appliquer la crème teintée pour peaux grasses à tendance acnéique Effaclar Duo+ unifiant light de La Roche Posay ? 
Prendre une petite quantité de crème sur le bout du doigt. Chauffer la crème entre les doigts pour faciliter sa pénétration sans insister excessivement sur le visage. Ensuite, placer les mains de chaque côté du visage, masser doucement le front en faisant des mouvements légers de l'intérieur vers l'extérieur du visage. Faire la même chose sur le milieu du visage, toujours en partant du nez vers les joues.</t>
  </si>
  <si>
    <t>M5479303</t>
  </si>
  <si>
    <t>Pure Vitamin C Yeux anti-rides éclat à la vitamine C pure tube 15ml</t>
  </si>
  <si>
    <t>Crème yeux anti-rides éclat à la vitamine C</t>
  </si>
  <si>
    <t>3337872413735</t>
  </si>
  <si>
    <t>17,25</t>
  </si>
  <si>
    <t>4050</t>
  </si>
  <si>
    <t>03337870627905</t>
  </si>
  <si>
    <t>2802</t>
  </si>
  <si>
    <t>03337870627882</t>
  </si>
  <si>
    <t>140610</t>
  </si>
  <si>
    <t>03337875761383</t>
  </si>
  <si>
    <t>LA ROCHE POSAY
Pure Vitamin C Yeux
Soin crème contour des yeux 
Anti-rides
Révèle l'éclat 
Réduit les rides et ridules
Vitamine C pure
Neurosensine
Convient aux yeux sensibles et porteurs de lentilles
15ml</t>
  </si>
  <si>
    <t>Le soin crème contour des yeux vitamine C anti-rides Pure Vitamin C Yeux de La Roche-Posay est une formule anti-âge unique qui révèle l'éclat du contour des yeux grâce à:
- La Vitamine C pure
- La neurosensine
La texture du soin crème anti-rides yeux sensibles Pure Vitamin C Yeux de La Roche-Posay est:
- Fraiche
- Avec un fini doux
- Non grasse
La crème contour des yeux anti-rides éclat Vitamin C Yeux de La Roche-Posay convient aux:
- Yeux sensibles
- Porteurs de lentilles</t>
  </si>
  <si>
    <t>Comment utiliser le soin crème contour des yeux anti-rides Pure Vitamin C Yeux de La Roche-Posay ?
Appliquer sur le coin interne de votre œil puis lisser de l'intérieur vers l'extérieur de l'œil.
Quand appliquer le soin crème  yeux anti-rides éclat  Pure Vitamine C Yeux de La Roche-Posay ?
Appliquer le matin et le soir, sur une peau propre et sèche.
Dans quel cas utiliser la crème vitamine C anti-rides vitamine C Pure Vitamin C Yeux de La Roche-Posay ?
Convient aux:
- Yeux sensibles
- Porteurs de lentilles
- Contour des yeux en manque d'éclat     Quelle routine pure Vitamine C utiliser pour les peaux sensibles normales à mixtes ?
1/  Sérum visage anti ride anti oxydant Pure Vitamin C La Roche- Posay
2/ Crème anti rides pure Vitamin C légère La Roche-Posay
3/ Crème anti-rides contour des yeux Pure Vitamin C Yeux de La Roche-Posay</t>
  </si>
  <si>
    <t>609897 04 - INGREDIENTS:  AQUA / WATER / EAU • GLYCERIN • DIMETHICONE • BUTYROSPERMUM PARKII BUTTER / SHEA BUTTER • LIMNANTHES ALBA SEED OIL / MEADOWFOAM SEED OIL • ASCORBIC ACID • MANNOSE • BUTYLENE GLYCOL • PARAFFINUM LIQUIDUM / MINERAL OIL / HUILE MINERALE • AMMONIUM POLYACRYLOYLDIMETHYL TAURATE • CETYL ALCOHOL • POTASSIUM HYDROXIDE • PEG-100 STEARATE • GLYCERYL STEARATE • POLYMETHYLSILSESQUIOXANE • PARAFFIN • CERA MICROCRISTALLINA / MICROCRYSTALLINE WAX / CIRE MICROCRISTALLINE • MADECASSOSIDE • DIMETHICONE/VINYL DIMETHICONE CROSSPOLYMER • DIMETHICONOL • DISODIUM EDTA • PROPYLENE GLYCOL • HYDROLYZED HYALURONIC ACID • CAPRYLYL GLYCOL • CITRIC ACID • ACETYL DIPEPTIDE-1 CETYL ESTER • XANTHAN GUM • PENTAERYTHRITYL TETRA-DI-T-BUTYL HYDROXYHYDROCINNAMATE • PHENOXYETHANOL (F.I.L. B248887/1).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</si>
  <si>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rides et ridules sont réduites. Le contour de l’œil retrouve son éclat.</t>
  </si>
  <si>
    <t>vitamine C,creme yeux,creme contour des yeux,creme pour les yeux,serum vitamine c,cure de vitamine c,dose vitamine c,anti ride yeux,anti tache,serum anti age,serum anti taches,creme vitamine c</t>
  </si>
  <si>
    <t>Hydreane</t>
  </si>
  <si>
    <t>VFR05629</t>
  </si>
  <si>
    <t>Hydreane Crème hydratante riche + Eau micellaire offerte</t>
  </si>
  <si>
    <t>Crème hydratante visage peau sensible sèche + Eau Micellaire Offerte</t>
  </si>
  <si>
    <t>3433425235431</t>
  </si>
  <si>
    <t>11,80</t>
  </si>
  <si>
    <t>3499</t>
  </si>
  <si>
    <t>03433425270975</t>
  </si>
  <si>
    <t>139960</t>
  </si>
  <si>
    <t>03433425270999</t>
  </si>
  <si>
    <t>La Roche-Posay 
Hydreane Riche
Chaque jour, offrez un verre d'Eau Thermale de la Roche-Posay à votre peau. Toutes ses vertus dans un soin hydratant : parfaitement hydratée, la peau retrouve confort et souplesse.
Convient aux peaux sensibles sèches à très sèches</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</si>
  <si>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onctueuse et fraîche pour un apaisement immédiat et une peau souple et douce. 
Testé sous contrôle dermatologique. Convient aux peaux sensibles et sèches.
En cadeau, l'Eau Micellaire Peaux Sensibles La Roche-Posay format voyage 50ml
Eau micellaire nettoyante, démaquillante et apaisante. Visage et yeux sensibles. Efficacité anti-pollution.</t>
  </si>
  <si>
    <t>Appliquer sur le visage et le cou matin et/ou soir.
Excellente base de maquillage.</t>
  </si>
  <si>
    <t>AQUA / WATER • GLYCERIN • CETEARYL ALCOHOL • ISOHEXADECANE • GLYCERYL STEARATE • CYCLOHEXASILOXANE • CAPRYLIC/CAPRIC/SUCCINIC TRIGLYCERIDE • PETROLATUM • BUTYROSPERMUM PARKII BUTTER / SHEA BUTTER • PEG-100 STEARATE • GLYCINE SOJA OIL / SOYBEAN OIL • CETEARETH-20 • CAPRYLYL GLYCOL • CITRIC ACID • POLYPHOSPHORYLCHOLINE GLYCOL ACRYLATE • TOCOPHEROL • PHENOXYETHANOL • CHLORHEXIDINE DIGLUCONATE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</si>
  <si>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Peaux sensibles et sèches hydratées et teint frais pour 24 heures.</t>
  </si>
  <si>
    <t>creme hydratante pour le visage,antioxydant visage,soin hydratant quotidien</t>
  </si>
  <si>
    <t>VFR07902</t>
  </si>
  <si>
    <t>Hydreane Crème hydratante visage peau sensible sèche Riche + Eau Thermale 50ml OFFERTE</t>
  </si>
  <si>
    <t>Crème hydratante visage peau sensible sèche + Eau Thermale Offerte</t>
  </si>
  <si>
    <t>3433425351131</t>
  </si>
  <si>
    <t>1080</t>
  </si>
  <si>
    <t>133</t>
  </si>
  <si>
    <t>03433425351148</t>
  </si>
  <si>
    <t>4110</t>
  </si>
  <si>
    <t>03433425351155</t>
  </si>
  <si>
    <t>164400</t>
  </si>
  <si>
    <t>03433425351179</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</si>
  <si>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onctueuse et fraîche pour un apaisement immédiat et une peau souple et douce. Testé sous contrôle dermatologique. Convient aux peaux sensibles et sèches.</t>
  </si>
  <si>
    <t>Dans quels cas utiliser la crème hydratante visage Hydreane Riche de La Roche Posay ? 
Cette crème visage hydrate 24H et adoucit les peaux sensibles sèches à très sèches. Texture riche, enveloppante et onctueuse. 
Comment utiliser la crème hydratante visage Hydreane Riche de La Roche Posay ? 
Appliquer cette crème hydratante sur le visage et le cou matin et/ou soir. 
Excellente base de maquillage.</t>
  </si>
  <si>
    <t>609846 07 - INGREDIENTS:  AQUA / WATER • GLYCERIN • CETEARYL ALCOHOL • ISOHEXADECANE • GLYCERYL STEARATE • CYCLOHEXASILOXANE • CAPRYLIC/CAPRIC/SUCCINIC TRIGLYCERIDE • PETROLATUM • BUTYROSPERMUM PARKII BUTTER / SHEA BUTTER • PEG-100 STEARATE • GLYCINE SOJA OIL / SOYBEAN OIL • CETEARETH-20 • CAPRYLYL GLYCOL • CITRIC ACID • POLYPHOSPHORYLCHOLINE GLYCOL ACRYLATE • TOCOPHEROL • PHENOXYETHANOL • CHLORHEXIDINE DIGLUCONATE • PARFUM / FRAGRANCE (F.I.L. B180562/1).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</si>
  <si>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hydratante à l'Eau Thermale de La Roche-Posay</t>
  </si>
  <si>
    <t>creme hydratante visage,hydratant visage,soin hydratant visage,meilleure crème hydratante visage,beurre de karité,eau thermale,peau sèche visage,peau sensible visage,soin visage,crème apaisante</t>
  </si>
  <si>
    <t>VFR05612</t>
  </si>
  <si>
    <t>LOT*2 Hydreane Crème Riche d'Eau Thermale hydratante 40ml</t>
  </si>
  <si>
    <t>Crème hydratante visage 24h à l'eau thermale de La Roche Posay apaisante adoucissante  pour peaux sensibles sèches à très sèches 2x 40ml</t>
  </si>
  <si>
    <t>3433425002170</t>
  </si>
  <si>
    <t>23,60</t>
  </si>
  <si>
    <t>80.0</t>
  </si>
  <si>
    <t>4799</t>
  </si>
  <si>
    <t>03433425270531</t>
  </si>
  <si>
    <t>191960</t>
  </si>
  <si>
    <t>03433425270555</t>
  </si>
  <si>
    <t>Tube 80 MLT</t>
  </si>
  <si>
    <t>Chaque jour, offrez un verre d'Eau Thermale de la Roche-Posay à votre peau. Toutes ses vertus dans une crème hydratante : parfaitement hydratée, la peau retrouve confort et souplesse.</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</si>
  <si>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onctueuse et fraîche pour un apaisement immédiat et une peau souple et douce. 
Testé sous contrôle dermatologique. Convient aux peaux sensibles et sèches.</t>
  </si>
  <si>
    <t>Dans quels cas utiliser Hydreane Riche de La Roche Posay ? 
Cette crème hydratante visage hydrate 24H et adoucit les  peaux sensibles sèches à très sèches.
Texture riche, enveloppante et onctueuse.
Comment utiliser Hydreane Riche de La Roche Posay ? 
Appliquer la crème hydratante Hydreane Riche sur le visage et le cou matin et/ou soir.
Excellente base de maquillage.</t>
  </si>
  <si>
    <t>soin hydratant pour le visage,creme hydratante pour les peaux sensibles,soin antioxydant</t>
  </si>
  <si>
    <t>M4792120</t>
  </si>
  <si>
    <t>Hydreane Crème riche d'Eau Thermale hydratante 40ml</t>
  </si>
  <si>
    <t>Crème hydratante visage riche pour les peaux sensibles sèches à très sèches</t>
  </si>
  <si>
    <t>03337875623094</t>
  </si>
  <si>
    <t>5805</t>
  </si>
  <si>
    <t>03337875623100</t>
  </si>
  <si>
    <t>192078</t>
  </si>
  <si>
    <t>03337875623124</t>
  </si>
  <si>
    <t>La crème hydratante visage essentielle Hydreane Riche imprègne,  jour après jour, la peau sensible en Eau Thermale de La Roche-Posay. La crème hydratante visage Hydreane Riche de La Roche-Posay apaise et adoucit la peau.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sensible en réduisant les irritations. 
La texture onctueuse et fraîche de la crème hydratante visage Hydreane Riche de La Roche-Posay apaise immédiatement et rend la peau souple et douce. 
Testé sous contrôle dermatologique. 
Convient aux peaux sensibles sèches à très sèches.</t>
  </si>
  <si>
    <t>soin hydratant pour le visage,creme hydratante peaux sensible,soin antioxydant</t>
  </si>
  <si>
    <t>VFR06299</t>
  </si>
  <si>
    <t>Hydreane Riche 40ml + Lipikar Huile Lavante AP+ 100ml OFFERTE</t>
  </si>
  <si>
    <t>Crème hydratante visage peau sensible sèche + Huile Lavante Offerte</t>
  </si>
  <si>
    <t>3433425179834</t>
  </si>
  <si>
    <t>18</t>
  </si>
  <si>
    <t>186</t>
  </si>
  <si>
    <t>558</t>
  </si>
  <si>
    <t>03433425227320</t>
  </si>
  <si>
    <t>3870</t>
  </si>
  <si>
    <t>03433425227337</t>
  </si>
  <si>
    <t>154800</t>
  </si>
  <si>
    <t>03433425227351</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</si>
  <si>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onctueuse et fraîche pour un apaisement immédiat et une peau souple et douce. 
Testé sous contrôle dermatologique. Convient aux peaux sensibles et sèches.</t>
  </si>
  <si>
    <t>AQUA / WATER • GLYCERIN • SUCROSE • SODIUM LAURETH SULFATE • COCO-BETAINE • SODIUM CHLORIDE • CITRIC ACID • NIACINAMIDE • PARFUM / FRAGRANCE • PEG-75 SHEA BUTTER GLYCERIDES • POLYSORBATE 20 • PPG-5-CETETH-20 • SODIUM BENZOATE • SODIUM HYDROXIDE • VITREOSCILLA FERMENT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</si>
  <si>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d'eau thermale hydratante riche,Crème d'eau thermale pour peau sèche,Crème d'eau thermale riche et huile lavante offerte</t>
  </si>
  <si>
    <t>MB147100</t>
  </si>
  <si>
    <t>Anthelios Crème Solaire en Fluide Teinté SHAKA Visage SPF50+ Avec Parfum 50ml</t>
  </si>
  <si>
    <t>Crème Solaire Visage Teintée Très Haute Protection Avec Parfum</t>
  </si>
  <si>
    <t>30162457</t>
  </si>
  <si>
    <t>03337875658171</t>
  </si>
  <si>
    <t>03337875658188</t>
  </si>
  <si>
    <t>03337875658201</t>
  </si>
  <si>
    <t>LA ROCHE-POSAY 
Anthelios Fluide Teinté
Crème solaire fluide invisible teinté 
Très haute protection SPF50+ 
Avec parfum 
Texture fluide et ultra légère 
Sans traces blanches 
Non gras 
Hypoallergénique 
Pour peaux sensibles 
50ml</t>
  </si>
  <si>
    <t>Une crème solaire très haute protection à large spectre contre les UVA enrichie en Eau Thermale de La Roche-Posay. Nouvelle texture fluide ultra-légère, effet peau nue et fini naturel.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</si>
  <si>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885024 13 - INGREDIENTS:  AQUA / WATER • ALCOHOL DENAT. • DIISOPROPYL SEBACATE • SILICA • ISOPROPYL MYRISTATE • ETHYLHEXYL SALICYLATE • ETHYLHEXYL TRIAZONE • BIS-ETHYLHEXYLOXYPHENOL METHOXYPHENYL TRIAZINE • BUTYL METHOXYDIBENZOYLMETHANE • GLYCERIN • C12-22 ALKYL ACRYLATE/HYDROXYETHYLACRYLATE COPOLYMER • PROPANEDIOL • DROMETRIZOLE TRISILOXANE • CI 77891 / TITANIUM DIOXIDE • PERLITE • TOCOPHEROL • CAPRYLIC/CAPRIC TRIGLYCERIDE • ACRYLATES/C10-30 ALKYL ACRYLATE CROSSPOLYMER • CAPRYLYL GLYCOL • CI 77491, CI 77492, CI 77499 / IRON OXIDES • HYDROXYETHYLCELLULOSE • TEREPHTHALYLIDENE DICAMPHOR SULFONIC ACID • TRIETHANOLAMINE • TRISODIUM ETHYLENEDIAMINE DISUCCINATE • PARFUM / FRAGRANCE (F.I.L. C227031/1).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</si>
  <si>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teintée fluide SPF50+,Crème solaire teintée sans parfum</t>
  </si>
  <si>
    <t>MB244500</t>
  </si>
  <si>
    <t>Anthelios Crème Solaire en Fluide Teinté Visage SPF50+ Avec Parfum 50ml</t>
  </si>
  <si>
    <t>Crème solaire visage fluide teinté très haute protection SPF50+ avec parfum</t>
  </si>
  <si>
    <t>03337875721806</t>
  </si>
  <si>
    <t>5954</t>
  </si>
  <si>
    <t>03337875721813</t>
  </si>
  <si>
    <t>298200</t>
  </si>
  <si>
    <t>03337875721837</t>
  </si>
  <si>
    <t>La crème solaire teintée très haute protection SPF50+ avec parfum format pocket Anthelios Fluide Invisible Visage Teinté est enrichie en Eau Thermale de La Roche-Posay. 
Texture fluide ultra-légère, effet peau nue. 
Fini non gras et invisible. 
La formule de la crème solaire visage fluide teintée SPF50+ avec parfum Anthelios Fluide Invisible Visage Teinté de La Roche-Posay est éco-testée en conditions marines et respectueuse du milieu marin.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La crème solaire visage fluide teintée SPF50+ Anthelios Fluide Invisible Visage Teinté de La Roche-Posay est résistante à l'eau, au sable et à la transpiration.</t>
  </si>
  <si>
    <t>Comment appliquer la crème solaire visage teintée SPF50+ avec parfum Anthelios Fluide Invisible Visage Teinté de La Roche Posay ? 
Appliquer sur tout le visage, du haut du front jusqu'au bas du menton. 
Ne pas appliquer sur les yeux. Etaler jusqu'à ce qu'il n'y ait plus de traces blanches. 
Quand appliquer la crème solaire fluide visage teintée SPF50+ Anthelios Fluide Invisible Visage Teinté de La Roche Posay ? 
Appliquer la crème solaire juste avant l'exposition au soleil. 
Renouveler à chaque fois que l'on s'est baigné, que l'on s'est essuyé, que l'on a transpiré. 
Comment choisir sa crème solaire visage ? 
Choisir en fonction de la protection : cette crème solaire a un SPF50+ qui protège des UVA et UVB. 
Choisir si vous voulez du parfum : cette crème solaire est sans parfum. 
Choisir en fonction du format : cette crème solaire est en format pocket 50ml. Choisir en fonction de la texture : cette crème solaire est un fluide invisible non gras. 
Choisir en fonction de son âge : cette crème solaire est pour les adultes.</t>
  </si>
  <si>
    <t>Très haute protection solaire teintée UVA/UVB,Crème solaire fluide teintée SPF50+,Crème solaire teintée non comédogène SPF50+,Protection solaire fluide teintée SPF50+,Crème solaire teintée respectueuse du milieu marin</t>
  </si>
  <si>
    <t>MB276700</t>
  </si>
  <si>
    <t>Effaclar Sérum visage anti imperfections micro peeling peaux tendance acnéique 30ml</t>
  </si>
  <si>
    <t>Sérum visage anti imperfections micro peeling peaux à tendance acnéique</t>
  </si>
  <si>
    <t>3337875722827</t>
  </si>
  <si>
    <t>22,50</t>
  </si>
  <si>
    <t>2700</t>
  </si>
  <si>
    <t>92</t>
  </si>
  <si>
    <t>279</t>
  </si>
  <si>
    <t>107</t>
  </si>
  <si>
    <t>03337875743846</t>
  </si>
  <si>
    <t>4563</t>
  </si>
  <si>
    <t>288</t>
  </si>
  <si>
    <t>371</t>
  </si>
  <si>
    <t>03337875743853</t>
  </si>
  <si>
    <t>274280</t>
  </si>
  <si>
    <t>947</t>
  </si>
  <si>
    <t>1152</t>
  </si>
  <si>
    <t>931</t>
  </si>
  <si>
    <t>03337875743877</t>
  </si>
  <si>
    <t>LA ROCHE POSAY Effaclar Serum visage ultra concentré Anti imperfections Effet Peeling quotidien Anti points noirs Acide salicyclique Acide glycolique Peaux à tendances acnéique 30 ml</t>
  </si>
  <si>
    <t>Le sérum visage ultra concentré Effaclar de La Roche Posay est anti imperfections, anti points noirs et agit comme un peeling quotidien sur les peaux à tendance acnéique de l'adulte.
Il agit sur:
- Les imperfections
- Les pores dilatés
- Les marques persistantes
Ce sérum visage est efficace sur les peaux à tendance acnéique grâce à 3 acides complémentaires ultra concentrés:
-L'Acide Salicylique: désincruste et resserre les pores.
-Le LHA: lisse la surface de la peau en douceur.
-L'Acide Glycolique: améliore le renouvellement de la peau.
La formule de ce sérum visage anti imperfections micro peeling Effaclar de La Roche Posay est associée au niacinamide apaisant pour un effet peeling quotidien qui lutte contre les points noirs.</t>
  </si>
  <si>
    <t>Comment appliquer le sérum visage anti-imperfections anti points noirs pour peaux à tendance acnéique Effaclar de La Roche Posay ?
Appliquer, quotidiennement le soir sur une peau parfaitement nettoyée avec l'Effaclar Gel moussant nettoyant visage ou l'Eau micellaire Effaclar pour peaux à tendance acnéique. Appliquer le sérum visage avec des mains propres, 1 à 2 pressions de votre sérum sur l’ensemble du visage et du cou.
Eviter le contour des yeux.
Masser délicatement du bout des doigts votre peau par des légers mouvements de l’intérieur vers l’extérieur.
Pour quel type de peaux utiliser le sérum visage anti-imperfections anti points noirs Effaclar de La Roche Posay  ?
- Peaux mixtes
- Peaux grasses
- Peaux à tendance acnéique
- Peaux à imperfections
- Peaux à points noirs
A utiliser avec une protection solaire (minimum SPF50). Eviter une exposition prolongée au soleil.
Eviter le contour des yeux. En cas de contact avec les yeux, rincer abondamment. Ne pas appliquer sur les peaux lésées et sur les plaies.
En cas d’inconforts, espacer les applications. L’odeur de ce produit est liée à son efficacité. Elle disparaît dès l’application.</t>
  </si>
  <si>
    <t>AQUA / WATER , ALCOHOL DENAT. , PROPANEDIOL , GLYCOLIC ACID , NIACINAMIDE , DIMETHYL ISOSORBIDE , PENTYLENE GLYCOL , SALICYLIC ACID , SODIUM HYDROXIDE , PEG-60 HYDROGENATED CASTOR OIL , HYDROXYETHYLPIPERAZINE ETHANE SULFONIC ACID , CITRIC ACID , PEG-30 GLYCERYL COCOATE , CAPRYLOYL SALICYLIC ACID , BIOSACCHARIDE GUM-1 , MALTODEXTRIN , PHYTIC ACID , POLYQUATERNIUM-10 , PARFUM / FRAGRANCE ,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</si>
  <si>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Imperfections, marques persistantes, pores dilatés. Peeling quotidien à base d'acide salicylique, d'acide glycolique, de LHA et de Niacinamide apaisant. Testé sur peaux adultes à tendance acnéique.</t>
  </si>
  <si>
    <t>acne,serum,micro-peeling,niacinamide,acide salicylique,acide glycolique,LHA,effaclar,imperfections,points noirs</t>
  </si>
  <si>
    <t>VFR08556</t>
  </si>
  <si>
    <t>Effaclar Serum 30 ml Offre Spéciale Eau Micellaire 50 ml offerte</t>
  </si>
  <si>
    <t>OFFRE SPECIALE EFFACLAR SERUM MINI EAU MICELLAIRE 50ML</t>
  </si>
  <si>
    <t>3433425375403</t>
  </si>
  <si>
    <t>03433425380636</t>
  </si>
  <si>
    <t>4600</t>
  </si>
  <si>
    <t>260</t>
  </si>
  <si>
    <t>03433425375410</t>
  </si>
  <si>
    <t>177000</t>
  </si>
  <si>
    <t>03433425375434</t>
  </si>
  <si>
    <t>Pipette 1 PCE</t>
  </si>
  <si>
    <t>Le sérum visage ultra concentré Effaclar de La Roche Posay est anti imperfections, anti points noirs et agit comme un peeling quotidien sur les peaux à tendance acnéique de l'adulte. Il agit sur: - Les imperfections - Les pores dilatés - Les marques persistantes Ce sérum visage est efficace sur les peaux à tendance acnéique grâce à 3 acides complémentaires ultra concentrés: -L'Acide Salicylique: désincruste et resserre les pores. -Le LHA: lisse la surface de la peau en douceur. -L'Acide Glycolique: améliore le renouvellement de la peau. La formule de ce sérum visage anti imperfections micro peeling Effaclar de La Roche Posay est associée au niacinamide apaisant pour un effet peeling quotidien qui lutte contre les points noirs. 
L’Eau Micellaire Ultra peaux grasses EFFACLAR de La Roche Posay purifie la peau en douceur pour respecter les peaux mixtes à grasses. Les micelles associées à la glycérine éliminent 98% du fond de teint au premier coton pour une efficacité démaquillante optimale, sans sensation de dessèchement. L’Eau Micellaire Ultra purifiante peaux grasses EFFACLAR de La Roche Posay aide à éliminer les impuretés et l'excès de sébum en laissant la peau nette et fraîche. Cette eau micellaire est aussi efficace qu'un gel moussant pour purifier les peaux grasses Formule testée sous contrôle dermatologique et ophtalmologique sur les peaux et yeux sensibles. L’Eau Micellaire Ultra purifiante EFFACLAR de La Roche Posay convient parfaitement aux peaux sensibles et peaux grasses.</t>
  </si>
  <si>
    <t>sérum anti-imperfections,sérum acide salicylique,sérum visage,acide glycolique,acide salicylique,niacinamide,sérum anti acné,soin anti imperfections</t>
  </si>
  <si>
    <t>Eau Thermale</t>
  </si>
  <si>
    <t>M0362302</t>
  </si>
  <si>
    <t>Eau Thermale Peaux Sensibles Aérosol 300ml</t>
  </si>
  <si>
    <t>Eau thermale apaisante antioxydante anti-irritations peaux sensibles</t>
  </si>
  <si>
    <t>7,35</t>
  </si>
  <si>
    <t>357</t>
  </si>
  <si>
    <t>2228</t>
  </si>
  <si>
    <t>03337870585205</t>
  </si>
  <si>
    <t>321760</t>
  </si>
  <si>
    <t>03337870585168</t>
  </si>
  <si>
    <t>Vaporisateur 300 MLT</t>
  </si>
  <si>
    <t>LA ROCHE POSAY
Eau Thermale pour peaux sensibles
Apaise, adoucit et et réduit les irritations
Pour adultes et bébés
300ml</t>
  </si>
  <si>
    <t>Découvrez l’Eau Thermale apaisante, adoucissante et anti-irritations pour peaux sensibles de La Roche-Posay, formulée pour toute la famille (nourrisson, bébé, enfants, adultes) et provenant du 1er centre de cure dermatologique européen. Cette eau, multi-usage, pour le corps et le visage, agit pour apaiser les peaux sensibles irritées.
L’Eau Thermale apaisante, adoucissante et anti-irritations pour peaux sensibles de La Roche Posay est riche en oligo-éléments, en sélénium, calcium, zinc qui en font une eau apaisante, anti-irritations et naturellement antioxydante : elle soulage les sensations d’échauffement, d’irritations ou de démangeaisons, apaise et adoucit la peau ou encore la tonifie après le nettoyage,
Ses vertus ont été reconnues par 9 études scientifiques menées par nos laboratoires et elle soulage les plus de 8 000 curistes qui se rendent à la cure La Roche Posay pour des problématiques liées à l’eczéma et au psoriasis.
L’Eau Thermale apaisante, adoucissante et anti-irritations pour peaux sensibles est conditionnée en France à La Roche Posay, testé sous contrôle dermatologique et pédiatrique. Sans gaz propulseur.</t>
  </si>
  <si>
    <t>Dans quels cas utiliser l’Eau Thermale apaisante, adoucissante et anti-irritations pour peaux sensibles de La Roche Posay ?
L’Eau Thermale La Roche Posay est un soin multi usage qui peut être utiliser pour toutes la famille (bébé, enfants, adultes) dans divers cas où la peau est irritée : après le démaquillage, le rasage ou l’épilation, les coups de soleil ou brûlures, post acte esthétique, en cas de rougeurs, de démangeaisons ou d’irritations de l’adulte ou du nourrisson (rougeurs du siège par exemple).
Comment utiliser l’Eau Thermale apaisante, adoucissante et anti-irritations pour peaux sensibles de La Roche Posay ?
Son application est facile et simple grâce à son format en brumisateur.
Il suffit d’appliquer l’eau sur les peaux irritées du corps et du visage et de laisser le soin agir quelques minutes (2-3).
Tamponnez ensuite délicatement l’excédent d’eau.</t>
  </si>
  <si>
    <t>609025 - INGREDIENTS:  AQUA / WATER (F.I.L. B3060/3).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</si>
  <si>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Des propriétés apaisantes et anti-irritantes cliniquement prouvées. La caution du premier centre thermal européen exclusivement dédié à la dermatologie.
L'association unique de sels minéraux et oligo-éléments, dont le Sélénium, confère à l'eau thermale de La Roche-Posay des propriétés anti-oxydante, apaisante et adoucissante scientifiquement démontrées.</t>
  </si>
  <si>
    <t>Eau thermale antioxydante apaisante adoucissante / Eau thermale peau sensible / Eau thermale pour apaiser les irritations.</t>
  </si>
  <si>
    <t>M0362002</t>
  </si>
  <si>
    <t>Eau Thermale Peaux Sensibles Aérosol 150ml</t>
  </si>
  <si>
    <t>5,45</t>
  </si>
  <si>
    <t>187</t>
  </si>
  <si>
    <t>1203</t>
  </si>
  <si>
    <t>03337870585106</t>
  </si>
  <si>
    <t>304030</t>
  </si>
  <si>
    <t>03337870585069</t>
  </si>
  <si>
    <t>Vaporisateur 150 MLT</t>
  </si>
  <si>
    <t>LA ROCHE POSAY
Eau Thermale pour peaux sensibles
Apaise, adoucit et et réduit les irritations
Pour adultes et bébés
150ml</t>
  </si>
  <si>
    <t>Eau thermale,Brume visage,antioxydante,eau visage</t>
  </si>
  <si>
    <t>M5961320</t>
  </si>
  <si>
    <t>Posthelios Gel Fondant Après-Soleil 200ml</t>
  </si>
  <si>
    <t>Soin Après-Soleil Réparateur Peaux Sensibles</t>
  </si>
  <si>
    <t>11,75</t>
  </si>
  <si>
    <t>214</t>
  </si>
  <si>
    <t>647</t>
  </si>
  <si>
    <t>03337875637770</t>
  </si>
  <si>
    <t>8362</t>
  </si>
  <si>
    <t>03337875637787</t>
  </si>
  <si>
    <t>334978</t>
  </si>
  <si>
    <t>03337875637800</t>
  </si>
  <si>
    <t>Après-soleil réparateur apaisant.</t>
  </si>
  <si>
    <t>Soin après soleil réparateur enrichi de 10% d'agents relipidants &amp; apaisants. Formulé pour les peaux échauffées et desséchées par l'exposition solaire.</t>
  </si>
  <si>
    <t>737617 6 - INGREDIENTS:  AQUA / WATER • BUTYROSPERMUM PARKII BUTTER / SHEA BUTTER • GLYCERIN • PARAFFINUM LIQUIDUM / MINERAL OIL • OCTYLDODECANOL • PEG-30 STEARATE • GLYCERYL STEARATE • NIACINAMIDE • DIMETHICONE • CETYL ALCOHOL • CETYL ACETATE • ACETYLATED LANOLIN ALCOHOL • ACRYLATES/C10-30 ALKYL ACRYLATE CROSSPOLYMER • CAPRYLOYL GLYCINE • PHENOXYETHANOL • SODIUM BENZOATE • STEARETH-10 • TETRASODIUM EDTA • TOCOPHEROL • PARFUM / FRAGRANCE (F.I.L. B46360/1).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</si>
  <si>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sensations d'échauffements sont apaisées. La peau est nourrie et hydratée.
Nickel tested : garantie d'un taux de nickel inférieur au seuil déclencheur de réactions allergiques chez les sujets sensibilisés.
Facile à appliquer.</t>
  </si>
  <si>
    <t>lait apres soleil,soin apres soleil,lait hydratant apres solaire,soin nourrissant apres soleil</t>
  </si>
  <si>
    <t>M4804120</t>
  </si>
  <si>
    <t>Posthelios Gel Fondant Après-Soleil 400ml</t>
  </si>
  <si>
    <t>3337872413513</t>
  </si>
  <si>
    <t>14,70</t>
  </si>
  <si>
    <t>443</t>
  </si>
  <si>
    <t>1336</t>
  </si>
  <si>
    <t>03337875638746</t>
  </si>
  <si>
    <t>11199</t>
  </si>
  <si>
    <t>03337875638753</t>
  </si>
  <si>
    <t>336470</t>
  </si>
  <si>
    <t>03337875638777</t>
  </si>
  <si>
    <t>Soin après soleil réparateur enrichi de 10% d'agents relipidants et apaisants. Formulé pour les peaux échauffées et desséchées par l'exposition solaire.</t>
  </si>
  <si>
    <t>Après-soleil lait réparateur</t>
  </si>
  <si>
    <t>M5908920</t>
  </si>
  <si>
    <t>Toleriane Blush rosé doré</t>
  </si>
  <si>
    <t>Fard à Joues / Blush Rose pour Peaux Sensibles</t>
  </si>
  <si>
    <t>0000030102415</t>
  </si>
  <si>
    <t>17,45</t>
  </si>
  <si>
    <t>5.0</t>
  </si>
  <si>
    <t>03337875660082</t>
  </si>
  <si>
    <t>2866</t>
  </si>
  <si>
    <t>244</t>
  </si>
  <si>
    <t>03337875660099</t>
  </si>
  <si>
    <t>343920</t>
  </si>
  <si>
    <t>820</t>
  </si>
  <si>
    <t>03337875660112</t>
  </si>
  <si>
    <t>Rose Doré</t>
  </si>
  <si>
    <t>Blush Effet Bonne Mine pour Peaux Sensibles</t>
  </si>
  <si>
    <t>Le Blush Toleriane assure confort et longue-tenue grâce à sa poudre micro-pulvérisée. La nouvelle houppette permet une application extrêmement douce et précise, et convient ainsi aux peaux les plus sensibles.</t>
  </si>
  <si>
    <t>Eclat</t>
  </si>
  <si>
    <t>S'utilise à la fin de la routine maquillage, après avoir corrigé/unifié/illuminé son teint. Prélever une petite dose de blush avec la houppette. Déposer le blush à la houppette par tapotements, puis estomper par mouvements circulaires et ascendants.</t>
  </si>
  <si>
    <t>G803254 - INGREDIENTS:  TALC • SYNTHETIC FLUORPHLOGOPITE • TRIISOSTEARIN • PHENYL TRIMETHICONE • MAGNESIUM STEARATE • SILICA • CAPRYLYL GLYCOL ● [+/- MAY CONTAIN: CI 77491, CI 77492, CI 77499 / IRON OXIDES • CI 77891 / TITANIUM DIOXIDE • CI 15850 / RED 7 • MICA]. (F.I.L. B44680/2).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</si>
  <si>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Effet bonne mine.</t>
  </si>
  <si>
    <t>0000030102422</t>
  </si>
  <si>
    <t>#E09B93</t>
  </si>
  <si>
    <t>fard à joues,blush,blush rose,blush effet bonne mine</t>
  </si>
  <si>
    <t>M5909020</t>
  </si>
  <si>
    <t>Toleriane Blush caramel</t>
  </si>
  <si>
    <t>Fard à Joues / Blush Caramel pour Peaux Sensibles</t>
  </si>
  <si>
    <t>03337875660129</t>
  </si>
  <si>
    <t>03337875660136</t>
  </si>
  <si>
    <t>03337875660150</t>
  </si>
  <si>
    <t>Caramel</t>
  </si>
  <si>
    <t>Blush Effet Bonne Mine pour Peaux Sensibles</t>
  </si>
  <si>
    <t>#DB9171</t>
  </si>
  <si>
    <t>fard à joues,blush,blush peaux sensibles,maquillage bonne mine,blush naturel</t>
  </si>
  <si>
    <t>M9665901</t>
  </si>
  <si>
    <t>Lipikar Surgras Crème lavante anti-dessèchement 200ml</t>
  </si>
  <si>
    <t>Surgras Crème lavante douche anti-dessèchement pour peaux sèches 200ml</t>
  </si>
  <si>
    <t>3433422408593</t>
  </si>
  <si>
    <t>7,40</t>
  </si>
  <si>
    <t>228</t>
  </si>
  <si>
    <t>691</t>
  </si>
  <si>
    <t>03337875398756</t>
  </si>
  <si>
    <t>8888</t>
  </si>
  <si>
    <t>03337875398763</t>
  </si>
  <si>
    <t>356002</t>
  </si>
  <si>
    <t>03337875398787</t>
  </si>
  <si>
    <t>LA ROCHE-POSAY 
Lipikar Sugras 
Crème lavante douche 
Nettoie en douceur, anti-dessèchement
Convient aux bébés, enfants et adultes
Convient au cuir chevelu des nourrissons
Sans savon
Ne pique pas les yeux
Peaux sensibles et sèches</t>
  </si>
  <si>
    <t>La crème lavante Lipikar surgras de La Roche-Posay surgras nettoie en douceur les peaux sensibles et sèches du nourrisson à l'adulte sans les dessécher. 
Formule enrichie en concentré surgras 10% et en Niacinamide pour aider à restaurer la barrière cutanée et à relipider la peau dès la douche.
Convient au cuir chevelu des nourrissons.
Ne pique pas les yeux
pH physiologique. 
Sans savon. 
Avec parfum.</t>
  </si>
  <si>
    <t>Dans quel cas utiliser la crème lavante douche anti-dessèchement Lipikar surgras de La Roche Posay ?
Ce gel douche crème lavante s'utilise en cas de:
- Peau sèche
- Peaux sensible
- Peau inconfortable
Comment utiliser la crème lavante douche anti-dessèchement Lipikar Surgras de La Roche Posay ?
Appliquez-la sur une peau mouillée.
La crème lavante douche convient à toutes les zones du corps :
- Visage
- Corps
- Zones intimes
- Cuir chevelu
Pour une efficacité renforcée utilisez ensuite le lait corps Lipikar.
Est ce que la crème lavante anti-dessèchement Lipikar surgras de La Roche Posay convient à mon bébé ?
Cette crème lavante douche est pour toute la famille, elle convient aux
- Bébés
- Enfants
- Adultes
Est ce que la crème lavante douche Lipikar surgras contient du parfum ?
Oui le gel douche crème lavante Lipikar surgras contient du parfum qui conviendra à toute la famille.</t>
  </si>
  <si>
    <t>468487 20 - INGREDIENTS:  AQUA / WATER • PEG-7 GLYCERYL COCOATE • DISODIUM COCOAMPHODIACETATE • COCO-BETAINE • SODIUM LAURETH SULFATE • PEG-60 HYDROGENATED CASTOR OIL • PEG-200 HYDROGENATED GLYCERYL PALMATE • GLYCOL DISTEARATE • CETEARETH-60 MYRISTYL GLYCOL • CITRIC ACID • GLYCERIN • NIACINAMIDE • PARFUM / FRAGRANCE • PEG-55 PROPYLENE GLYCOL OLEATE • PEG-75 SHEA BUTTER GLYCERIDES • POLYQUATERNIUM-7 • PPG-5-CETETH-20 • PROPYLENE GLYCOL • SODIUM BENZOATE • SODIUM CHLORIDE • SODIUM HYDROXIDE (F.I.L. C178516/1).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</si>
  <si>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en douceur. Sans savon. Avec parfum.</t>
  </si>
  <si>
    <t>Crème lavante anti-dessèchement  / Gel douche surgras peau sèche / Surgras bébé enfant adulte</t>
  </si>
  <si>
    <t>M9666121</t>
  </si>
  <si>
    <t>Lipikar Surgras Crème lavante anti-dessèchement 400ml</t>
  </si>
  <si>
    <t>Surgras Crème lavante douche anti-dessèchement pour peaux sèches 400ml</t>
  </si>
  <si>
    <t>11,70</t>
  </si>
  <si>
    <t>474</t>
  </si>
  <si>
    <t>1429</t>
  </si>
  <si>
    <t>03337875398831</t>
  </si>
  <si>
    <t>11943</t>
  </si>
  <si>
    <t>03337875398848</t>
  </si>
  <si>
    <t>358790</t>
  </si>
  <si>
    <t>03337875398862</t>
  </si>
  <si>
    <t>Gel douche crème peau sèche / Gel douche surgras / Crème lavante peau sèche bébé enfant adulte</t>
  </si>
  <si>
    <t>M9167801</t>
  </si>
  <si>
    <t>Lipikar Surgras Crème lavante anti-dessèchement 750ml</t>
  </si>
  <si>
    <t>Surgras Crème lavante douche anti-dessèchement pour peaux sèches 750ml</t>
  </si>
  <si>
    <t>3337875551250</t>
  </si>
  <si>
    <t>14,00</t>
  </si>
  <si>
    <t>858</t>
  </si>
  <si>
    <t>2580</t>
  </si>
  <si>
    <t>03337875574440</t>
  </si>
  <si>
    <t>5433</t>
  </si>
  <si>
    <t>03337875574457</t>
  </si>
  <si>
    <t>391676</t>
  </si>
  <si>
    <t>03337875574471</t>
  </si>
  <si>
    <t>La crème lavante Lipikar surgras de La Roche-Posay surgras nettoie en douceur les peaux sensibles et sèches du nourrisson à l'adulte sans les dessécher. 
Formule enrichie en concentré surgras 10% et en Niacinamide pour aider à restaurer la barrière cutanée et à relipider la peau dès la douche. 
Convient au cuir chevelu des nourrissons. 
Ne pique pas les yeux pH physiologique. 
Sans savon. 
Avec parfum.</t>
  </si>
  <si>
    <t>Gel douche surgras,Crème lavante peau sèche,Crème lavante nourrissons enfants adultes,Gel douche crème surgras anti dessèchement</t>
  </si>
  <si>
    <t>VFR07905</t>
  </si>
  <si>
    <t>LOT*2 Lipikar SURGRAS Crème lavante anti-dessèchement 400ml</t>
  </si>
  <si>
    <t>Surgras Crème lavante douche anti-dessèchement pour peaux sèches 2x400ml</t>
  </si>
  <si>
    <t>23,40</t>
  </si>
  <si>
    <t>958</t>
  </si>
  <si>
    <t>11496</t>
  </si>
  <si>
    <t>03433425005614</t>
  </si>
  <si>
    <t>344880</t>
  </si>
  <si>
    <t>03433425005638</t>
  </si>
  <si>
    <t>La crème lavante Lipikar surgras de La Roche-Posay surgras nettoie en douceur les peaux sensibles et sèches du nourrisson à l'adulte sans les dessécher. 
Formule enrichie en concentré surgras 10% et en Niacinamide pour aider à restaurer la barrière cutanée et à relipider la peau dès la douche. 
Convient au cuir chevelu des nourrissons. 
Ne pique pas les yeux;
pH physiologique. 
Sans savon. Avec parfum.</t>
  </si>
  <si>
    <t>Dans quel cas utiliser la crème lavante douche anti-dessèchement Lipikar surgras de La Roche Posay ? 
Ce gel douche crème lavante s'utilise en cas de:
- Peau sèche 
- Peaux sensible
- Peau inconfortable 
Comment utiliser la crème lavante douche anti-dessèchement Lipikar Surgras de La Roche Posay ? 
Appliquez-la sur une peau mouillée. La crème lavante douche convient à toutes les zones du corps : 
- Visage
- Corps
 - Zones intimes 
- Cuir chevelu 
Pour une efficacité renforcée utilisez ensuite le lait corps Lipikar. 
Est ce que la crème lavante anti-dessèchement Lipikar surgras de La Roche Posay convient à mon bébé ? 
Cette crème lavante douche est pour toute la famille, elle convient aux 
- Bébés 
- Enfants 
- Adultes 
Est ce que la crème lavante douche Lipikar surgras contient du parfum ? 
Oui le gel douche crème lavante Lipikar surgras contient du parfum qui conviendra à toute la famille.</t>
  </si>
  <si>
    <t>Nettoie en douceur.</t>
  </si>
  <si>
    <t>Gel douche crème peau sèche,Gel douche surgras</t>
  </si>
  <si>
    <t>MB128701</t>
  </si>
  <si>
    <t>Toleriane Mascara Waterproof noir</t>
  </si>
  <si>
    <t>Mascara Noir Volume Waterproof</t>
  </si>
  <si>
    <t>13,20</t>
  </si>
  <si>
    <t>23</t>
  </si>
  <si>
    <t>7.6</t>
  </si>
  <si>
    <t>03337875660655</t>
  </si>
  <si>
    <t>3880</t>
  </si>
  <si>
    <t>03337875660662</t>
  </si>
  <si>
    <t>302640</t>
  </si>
  <si>
    <t>03337875660686</t>
  </si>
  <si>
    <t>Mascara tenue extrême</t>
  </si>
  <si>
    <t>Le Mascara Waterproof Toleriane, 100% allergy-tested*, possède une formule exclusive qui associe une tenue extrême (résiste à la baignade, à la transpiration, aux larmes…) à un démaquillage facile, réduisant les frottements et ainsi les irritations des yeux sensibles. Sa brosse assure un volume intense. *Soumis à des tests d'allergies</t>
  </si>
  <si>
    <t>Appliquer de la racine vers la pointe des cils. Pour un résultat encore plus prononcé, appliquer plusieurs couches de mascara sur vos cils. Pour faciliter le démaquillage, utiliser un démaquillant biphasé Waterproof.</t>
  </si>
  <si>
    <t>G786292 - INGREDIENTS:  ISODODECANE • ALLYL STEARATE/VA COPOLYMER • CERA ALBA / BEESWAX • AQUA / WATER • DISTEARDIMONIUM HECTORITE • PARAFFIN • CERA CARNAUBA / CARNAUBA WAX • ALCOHOL DENAT. • ORYZA SATIVA CERA / RICE BRAN WAX • PROPYLENE CARBONATE • TALC • HYDROGENATED JOJOBA OIL • POLYGLYCERYL-4 ISOSTEARATE • POLYVINYL LAURATE • SILICA • CANDELILLA CERA / CANDELILLA WAX • 2-OLEAMIDO-1,3-OCTADECANEDIOL • CETYL PEG/PPG-10/1 DIMETHICONE • HEXYL LAURATE ● [+/- MAY CONTAIN: CI 77491, CI 77492, CI 77499 / IRON OXIDES • CI 77007 / ULTRAMARINES • CI 77891 / TITANIUM DIOXIDE • CI 77510 / FERRIC FERROCYANIDE • MICA]. (F.I.L. B43965/1).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</si>
  <si>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Cils étoffés, imperméabilisés. Démaquillage facile.</t>
  </si>
  <si>
    <t>Mascara yeux sensibles,mascara noir ,mascara volume,volume des cils,mascara waterproof,maquillage peau sensible</t>
  </si>
  <si>
    <t>M7812722</t>
  </si>
  <si>
    <t>Kerium Doux Extrême Shampoing-Gel 400ml</t>
  </si>
  <si>
    <t>Shampooing Gel Physiologique Doux Extrême apaisant pour cuirs chevelus sensibles</t>
  </si>
  <si>
    <t>8,30</t>
  </si>
  <si>
    <t>810</t>
  </si>
  <si>
    <t>462</t>
  </si>
  <si>
    <t>1390</t>
  </si>
  <si>
    <t>03337875637145</t>
  </si>
  <si>
    <t>2868</t>
  </si>
  <si>
    <t>197</t>
  </si>
  <si>
    <t>03337875637152</t>
  </si>
  <si>
    <t>387380</t>
  </si>
  <si>
    <t>999</t>
  </si>
  <si>
    <t>1194</t>
  </si>
  <si>
    <t>592</t>
  </si>
  <si>
    <t>03337875637176</t>
  </si>
  <si>
    <t>Flacon 400 MLT</t>
  </si>
  <si>
    <t>Shampooing-gel physiologique. Apaisant anti-démangeaisons. Brillance et haute nutrition. Cheveux légers, doux et brillants. Convient aux enfants.</t>
  </si>
  <si>
    <t>Découvrez Kerium Doux Extrême, le shampooing gel physiologique anti-démangeaisons pour apaiser immédiatement et durablement les cuirs chevelus sensibles.
Formulé avec de l’Eau Thermale de La Roche Posay, naturellement apaisante et anti-irritante, le shampooing Kerium Doux Extrême  procure une sensation de confort immédiat et apaise durablement le cuir chevelu. Le shampooing Kerium Doux Extrême apporte légèreté, douceur et brillance.
Usage Fréquent.
Sans silicone pour un toucher naturel.
Testé sous contrôle dermatologique.</t>
  </si>
  <si>
    <t>Dans quels cas utiliser le shampoing enfants adultes Kerium Doux Extrême de La Roche Posay ? 
Kerium Doux Extrême s’utilise en Shampooing gel physiologique anti-démangeaisons pour apaiser immédiatement et durablement les cuirs chevelus sensibles.
Cheveux normaux.
Usage fréquent.
Comment utiliser le shampoing doux Kerium Doux Extrême de La Roche Posay ? 
Faire mousser sur cheveux mouillés puis rincer.
Attention ne pas avaler. Ne pas laisser à la portée des enfants. En cas de contact avec les yeux, les rincer immédiatement.</t>
  </si>
  <si>
    <t>1144814 - INGREDIENTS:  AQUA / WATER • SODIUM LAURETH SULFATE • POLYSORBATE 20 • PEG-200 HYDROGENATED GLYCERYL PALMATE • GLYCERIN • SODIUM CHLORIDE • COCAMIDOPROPYL BETAINE • COCAMIDE MEA • CITRIC ACID • HEXYLENE GLYCOL • ISOPROPYL ALCOHOL • PEG-7 GLYCERYL COCOATE • POLYQUATERNIUM-10 • SALICYLIC ACID • SODIUM ACETATE • SODIUM BENZOATE • SODIUM HYDROXIDE • PARFUM / FRAGRANCE (F.I.L. C224534/2).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</si>
  <si>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Avec une formule enrichie en Polysorbate 21, Kerium Doux Extrême procure une sensation de confort immédiat. Anti-démangeaisons. Il apaise immédiatemente et durablement le cuir chevelu. Apporte légèreté et douceur aux cheveux.</t>
  </si>
  <si>
    <t>Shampoing doux anti-démangeaisons,Shampoing apaisant,cuir chevelu sensible,shampooing enfant,shampoing enfant,shampooing doux</t>
  </si>
  <si>
    <t>VFR06480</t>
  </si>
  <si>
    <t>LOT*2 Hydreane Crème Légère d'Eau Thermale hydratante 40ml</t>
  </si>
  <si>
    <t>Lot de Deux Crèmes hydratantes visage peau sensible normale à mixte + Eau Micellaire</t>
  </si>
  <si>
    <t>3433425002163</t>
  </si>
  <si>
    <t>4633</t>
  </si>
  <si>
    <t>03433425164724</t>
  </si>
  <si>
    <t>185320</t>
  </si>
  <si>
    <t>03433425164748</t>
  </si>
  <si>
    <t>Chaque jour, offrez un verre d'Eau Thermale de la Roche-Posay à votre peau. Toutes ses vertus dans un soin hydratant : parfaitement hydratée, la peau retrouve confort et souplesse.</t>
  </si>
  <si>
    <t>Le soin hydratant visage essentiel qui, jour après jour, imprègne la peau sensible en Eau Thermale de La Roche-Posay. Cette crème hydrate, apaise et adoucit la peau.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fraîche pénétrant rapidement pour un apaisement immédiat et une peau souple et douce. 
Testé sous contrôle dermatologique. Convient aux peaux sensibles normales à mixtes.</t>
  </si>
  <si>
    <t>609801 04 - INGREDIENTS:  AQUA / WATER • GLYCERIN • CYCLOHEXASILOXANE • HYDROGENATED POLYISOBUTENE • AMMONIUM POLYACRYLDIMETHYLTAURAMIDE / AMMONIUM POLYACRYLOYLDIMETHYL TAURATE • MYRISTYL MYRISTATE • STEARIC ACID • POTASSIUM CETYL PHOSPHATE • GLYCERYL STEARATE SE • SODIUM HYDROXIDE • PALMITIC ACID • CAPRYLOYL GLYCINE • CAPRYLYL GLYCOL • XANTHAN GUM • POLYPHOSPHORYLCHOLINE GLYCOL ACRYLATE • ACRYLONITRILE/METHYL METHACRYLATE/VINYLIDENE CHLORIDE COPOLYMER • PARFUM / FRAGRANCE (F.I.L. B170580/2).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</si>
  <si>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Peaux sensibles normales à mixtes hydratées et teint frais pour 24 heures.
Des résultats sur la peau immédiatement perçus :
- Confortable : 96%
- Fraîche : 100%
- Apaisée : 98%
Auto-évaluation sur 50 femmes, 18 à 63 ans, à la peau normale ou mixte et sensible.</t>
  </si>
  <si>
    <t>Crème hydratante peau sensible</t>
  </si>
  <si>
    <t>M4792320</t>
  </si>
  <si>
    <t>Hydreane Crème légère d'Eau Thermale hydratante 40ml</t>
  </si>
  <si>
    <t>Crème hydratante visage légère texture fraîche, pour les peaux sensibles normales à mixtes.</t>
  </si>
  <si>
    <t>03337875652742</t>
  </si>
  <si>
    <t>5575</t>
  </si>
  <si>
    <t>03337875652759</t>
  </si>
  <si>
    <t>184475</t>
  </si>
  <si>
    <t>03337875652773</t>
  </si>
  <si>
    <t>La Roche-Posay 
Hydreane Légère 
Chaque jour, offrez un verre d'Eau Thermale de la Roche-Posay à votre peau. Toutes ses vertus dans un soin hydratant : parfaitement hydratée, la peau retrouve confort et souplesse.
Convient aux peaux sensibles normales à mixtes</t>
  </si>
  <si>
    <t>La crème hydratante visage essentielle Hydreane légère de La Roche-Posay imprègne, jour après jour, la peau sensible en Eau Thermale de La Roche-Posay. Cette crème hydratante visage apaise et adoucit la peau.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sensible en réduisant les irritations. 
La texture fraîche de la crème hydratante visage Hydreane légère de La Roche-Posay pénètre rapidement pour un apaisement immédiat et une peau souple et douce. 
Testé sous contrôle dermatologique. 
Convient aux peaux sensibles normales à mixtes.</t>
  </si>
  <si>
    <t>Quand  utiliser la crème hydratante visage Hydréane Légère de La Roche-Posay?
Appliquez-la une à deux fois par jour, le matin et/ou le soir, sur une peau propre et sèche.  
Comment utiliser la crème hydratante visage Hydréane Légère de La Roche-Posay?
Appliquez la sur le visage et le cou. 
Sa texture légère et fraîche fait de la crème hydratante Hydreane Légère une excellente base de maquillage.</t>
  </si>
  <si>
    <t>Crème hydratante à l'Eau Thermale de La Roche-Posay</t>
  </si>
  <si>
    <t>Crème hydratante ,creme visage,hydratant visage,peau sensible,peaux sensibles</t>
  </si>
  <si>
    <t>VFR07901</t>
  </si>
  <si>
    <t>Hydréane légère crème hydratante visage peau sensible normale à mixte + Eau Thermale Offerte</t>
  </si>
  <si>
    <t>Crème hydratante visage peau sensible normale à mixte + Eau Thermale Offerte</t>
  </si>
  <si>
    <t>3433425351087</t>
  </si>
  <si>
    <t>131</t>
  </si>
  <si>
    <t>03433425351094</t>
  </si>
  <si>
    <t>4152</t>
  </si>
  <si>
    <t>03433425351100</t>
  </si>
  <si>
    <t>191080</t>
  </si>
  <si>
    <t>03433425351124</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</si>
  <si>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fraîche pénétrant rapidement pour un apaisement immédiat et une peau souple et douce. Testé sous contrôle dermatologique. Convient aux peaux sensibles normales à mixtes.</t>
  </si>
  <si>
    <t>soin visage,creme visage,soin hydratant visage,meilleure crème hydratante visage,beurre de karité,peau très sèche,peau sensible visage,crème apaisante</t>
  </si>
  <si>
    <t>VFR05628</t>
  </si>
  <si>
    <t>Hydreane Crème hydratante légère + Eau micellaire offerte</t>
  </si>
  <si>
    <t>Crème hydratante visage peau sensible normale à mixte + Eau Micellaire Offerte</t>
  </si>
  <si>
    <t>3433425235349</t>
  </si>
  <si>
    <t>119</t>
  </si>
  <si>
    <t>3394</t>
  </si>
  <si>
    <t>03433425270937</t>
  </si>
  <si>
    <t>135760</t>
  </si>
  <si>
    <t>03433425270951</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</si>
  <si>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fraîche pénétrant rapidement pour un apaisement immédiat et une peau souple et douce. 
Testé sous contrôle dermatologique. Convient aux peaux sensibles normales à mixtes.
En cadeau, l'Eau Micellaire Peaux Sensibles La Roche-Posay format voyage 50ml
Eau micellaire nettoyante, démaquillante et apaisante. Visage et yeux sensibles. Efficacité anti-pollution.</t>
  </si>
  <si>
    <t>AQUA / WATER • GLYCERIN • CYCLOHEXASILOXANE • HYDROGENATED POLYISOBUTENE • AMMONIUM POLYACRYLDIMETHYLTAURAMIDE / AMMONIUM POLYACRYLOYLDIMETHYL TAURATE • MYRISTYL MYRISTATE • STEARIC ACID • POTASSIUM CETYL PHOSPHATE • GLYCERYL STEARATE SE • SODIUM HYDROXIDE • PALMITIC ACID • CAPRYLOYL GLYCINE • CAPRYLYL GLYCOL • XANTHAN GUM • POLYPHOSPHORYLCHOLINE GLYCOL ACRYLATE • ACRYLONITRILE/METHYL METHACRYLATE/VINYLIDENE CHLORIDE COPOLYMER • PARFUM / FRAGRANCE (F.I.L. B170580/2).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</si>
  <si>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hydratante pour les peaux sensibles,soin hydratant pour le visage,soin antioxydante,routine peau sensible</t>
  </si>
  <si>
    <t>VFR06298</t>
  </si>
  <si>
    <t>Hydreane Légère 40ml + Lipikar Huile Lavante AP+ 100ml OFFERTE</t>
  </si>
  <si>
    <t>Crème hydratante visage peau sensible normale à mixte + Huile Lavante Offerte</t>
  </si>
  <si>
    <t>3433425179889</t>
  </si>
  <si>
    <t>555</t>
  </si>
  <si>
    <t>03433425270760</t>
  </si>
  <si>
    <t>3820</t>
  </si>
  <si>
    <t>03433425270777</t>
  </si>
  <si>
    <t>152800</t>
  </si>
  <si>
    <t>03433425270791</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</si>
  <si>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fraîche pénétrant rapidement pour un apaisement immédiat et une peau souple et douce. 
Testé sous contrôle dermatologique. Convient aux peaux sensibles normales à mixtes.</t>
  </si>
  <si>
    <t>Crème d'eau thermale hydratante,Crème d'eau thermale pour peau normale à mixte</t>
  </si>
  <si>
    <t>M9147421</t>
  </si>
  <si>
    <t>Lipikar Syndet AP+ Crème lavante relipidante 400ml</t>
  </si>
  <si>
    <t>Crème lavante relipidante anti-irritations anti-grattage peaux sèches à tendance eczéma atopique 400ml</t>
  </si>
  <si>
    <t>12,40</t>
  </si>
  <si>
    <t>471</t>
  </si>
  <si>
    <t>1420</t>
  </si>
  <si>
    <t>03337875636292</t>
  </si>
  <si>
    <t>11873</t>
  </si>
  <si>
    <t>03337875636308</t>
  </si>
  <si>
    <t>356702</t>
  </si>
  <si>
    <t>03337875636322</t>
  </si>
  <si>
    <t>LA ROCHE POSAY
Lipikar
Syndet AP+
Crème lavante relipidante, anti-irritations. Efficacité anti-grattage. Tolérance optimale. Dès les premiers jours de la vie.
Bébés, enfants et adultes
Peaux sèches à très sèches, tendance a eczéma atopique 
Sans parfum</t>
  </si>
  <si>
    <t>Le Syndet AP+ de la gamme Lipikar du Laboratoire La Roche-Posay est une crème lavante texture gel douche. 
Cette crème lavante relipidante anti-irritations anti-grattage syndet AP+ Lipikar de La Roche-Posay est spécialement formulée pour les peaux sèches à tendance à eczéma atopique et peaux sensibles et sujettes aux démangeaisons.
La base lavante ultra douce, riche en beurre de Karité, de la crème lavante relipidante anti-grattage Syndet AP+ de La Roche Posay permet de reformer le film hydrolipidique des peaux sèches à tendance eczéma atopique afin de la protéger.
Les Niacinamides contribue à réduire les sensations de démangeaisons.
L'Aqua Posae Filiformis, nouvel actif exclusif, stabilise l'équilibre du microbiome.
La crème lavante relipidante anti-irritations Syndet AP+ de La Roche Posay a une texture gel douche à pH physiologique.
Convient à toute la famille.
Convient aux peaux sèches à tendance atopique du nouveau-né et de l'adulte. 
Convient également aux cuir chevelu et au croûtes de lait des nourrissons. 
Testée sous contrôle pédiatrique et  ophtalmologique. 
Ne pique pas les yeux.</t>
  </si>
  <si>
    <t>Dans quel cas utiliser la crème lavante texture gel douche relipidante anti-irritations anti-grattage Lipikar Syndet AP+  de La Roche Posay ?
En cas de:
- Peau sèche
- Peau très sèche
- Peau à tendance eczéma atopique
Comment utiliser la crème lavante texture gel douche   relipidante anti-irritations anti-grattage Lipikar Syndet AP+  de La Roche Posay ?
Appliquer sur le corps et le visage sur une peau mouillée. Rincer et sécher en tamponnant. 
Est ce que la crème lavante texture gel douche peaux sèches à tendance eczéma atopique Lipikar Syndet AP+  de La Roche Posay convient aux enfants ?
Oui cette crème lavante relipidante texture gel douche est pour toute la famille, elle convient aux nouveaux nés, enfants et adultes.</t>
  </si>
  <si>
    <t>714238 60 - INGREDIENTS:  AQUA / WATER • GLYCERIN • SODIUM LAURETH SULFATE • PEG-200 HYDROGENATED GLYCERYL PALMATE • COCO-BETAINE • POLYSORBATE 20 • CITRIC ACID • PEG-7 GLYCERYL COCOATE • NIACINAMIDE • ACRYLATES COPOLYMER • BUTYROSPERMUM PARKII BUTTER / SHEA BUTTER • COCAMIDE MEA • DISODIUM EDTA • GLYCOL DISTEARATE • MANNOSE • POLYQUATERNIUM-11 • SODIUM BENZOATE • SODIUM CHLORIDE • SODIUM HYDROXIDE • VITREOSCILLA FERMENT (F.I.L. C223382/1).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</si>
  <si>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immédiatement et réduit les sécheresses sévères dès la douche. Efficacité anti-grattage. Hydratation 24h.
La peau est apaisée pour 93%*
La peau est plus douce pour 98%*
* test réalisé sur 54 adultes de 18 à 65 ans ayant une peau sensible et sèche à tendance à l’eczéma atopique. 1 application au moins par jour pendant 4 semaines. Auto-évaluation après 4 semaines</t>
  </si>
  <si>
    <t>Crème lavante tendance à l'eczéma atopique,Crème lavante peau sèche</t>
  </si>
  <si>
    <t>MB287801</t>
  </si>
  <si>
    <t>Lipikar Syndet AP+ Crème lavante relipidante 400ml</t>
  </si>
  <si>
    <t>Crème Lavante Relipidante Nourrisson et Adultes Peau à Tendance à l'Eczema Atopique eco-recharge 400ml</t>
  </si>
  <si>
    <t>448</t>
  </si>
  <si>
    <t>1465</t>
  </si>
  <si>
    <t>03337875787635</t>
  </si>
  <si>
    <t>287640</t>
  </si>
  <si>
    <t>03337875787659</t>
  </si>
  <si>
    <t>Peaux sensibles, très sèches, irritées et sujettes aux sensations de démangeaisons, génératrices de grattage. pH physiologique. Hygiène des sécheresses sévères du nouveau-né à l'adulte. Dès la naissance*. Testé sur peaux à tendance à l'eczéma atopique ou allergique (allergènes de contact de la batterie de standard européenne). Convient également au cuir chevelu et aux croûtes de lait des nourrissons. LIPIKAR Syndet AP+ est une base lavante ultra-douce qui agit sur les 2 facteurs déterminants d'une peau à tendance à l'eczéma atopique : - Rétablit et stabilise l'équilibre du microbiome, population de micro-organismes présents à la surface de la peau, grâce à l’Aqua Posae Filiformis. - Restaure et préserve la barrière cutanée grâce au Beurre de Karité. LIPIKAR Syndet AP+ a une formule concentrée en Niacinamide apaisant. Elle a été élaborée avec un minimum d'ingrédients, sélectionnés pour leur efficacité, leur tolérance et pour minimiser les risques d’allergies. Sans parfum. Testé sous contrôle pédiatrique et ophtalmologique. * 43 nouveau-nés âgés de 13 à 31 jours. 1 application par jour sur le corps et le visage pendant 28 jours.</t>
  </si>
  <si>
    <t>creme lavante,eczema bebe,sans savon,dermatite,gel douche sans parfum,peau seche bebe,eczema enfant,creme eczema</t>
  </si>
  <si>
    <t>VFR07976</t>
  </si>
  <si>
    <t>Lipikar Syndet AP+ Crème lavante peaux sèches tendance eczéma atopique 2 x 400ml</t>
  </si>
  <si>
    <t>Crème lavante relipidante anti-irritations anti-grattage peaux sèches à tendance eczéma atopique 2x400ml</t>
  </si>
  <si>
    <t>3433425354316</t>
  </si>
  <si>
    <t>24,80</t>
  </si>
  <si>
    <t>03433425354323</t>
  </si>
  <si>
    <t>03433425354347</t>
  </si>
  <si>
    <t>Kit 800 MLT</t>
  </si>
  <si>
    <t>Le Syndet AP+ de la gamme Lipikar du Laboratoire La Roche-Posay est une crème lavante texture gel douche. Cette crème lavante relipidante anti-irritations anti-grattage syndet AP+ Lipikar de La Roche-Posay est spécialement formulée pour les peaux sèches à tendance à eczéma atopique et peaux sensibles et sujettes aux démangeaisons. 
La base lavante ultra douce, riche en beurre de Karité, de la crème lavante relipidante anti-grattage Syndet AP+ de La Roche Posay permet de reformer le film hydrolipidique des peaux sèches à tendance eczéma atopique afin de la protéger. Les Niacinamides contribue à réduire les sensations de démangeaisons. L'Aqua Posae Filiformis, nouvel actif exclusif, stabilise l'équilibre du microbiome. 
La crème lavante relipidante anti-irritations Syndet AP+ de La Roche Posay a une texture gel douche à pH physiologique. 
Convient à toute la famille. 
Convient aux peaux sèches à tendance atopique du nouveau-né et de l'adulte. 
Convient également aux cuir chevelu et au croûtes de lait des nourrissons. 
Testée sous contrôle pédiatrique et ophtalmologique. 
Ne pique pas les yeux.</t>
  </si>
  <si>
    <t>gel douche bebe,creme lavante eczema,gel douche,gel douche sans savon,gel douche peau atopique,nettoyant corps,gel douche ph neutre,creme lavante,lipikar</t>
  </si>
  <si>
    <t>M9147120</t>
  </si>
  <si>
    <t>Lipikar Syndet AP+ Crème lavante relipidante 200ml</t>
  </si>
  <si>
    <t>Crème lavante relipidante anti-irritations anti-grattage peaux sèches à tendance eczéma atopique 200ml</t>
  </si>
  <si>
    <t>711</t>
  </si>
  <si>
    <t>03337875626231</t>
  </si>
  <si>
    <t>9132</t>
  </si>
  <si>
    <t>03337875626248</t>
  </si>
  <si>
    <t>365780</t>
  </si>
  <si>
    <t>03337875626262</t>
  </si>
  <si>
    <t>Le Syndet AP+ de la gamme Lipikar du Laboratoire La Roche-Posay est une crème lavante texture gel douche. Cette crème lavante relipidante anti-irritations anti-grattage syndet AP+ Lipikar de La Roche-Posay est spécialement formulée pour les peaux sèches à tendance à eczéma atopique et peaux sensibles et sujettes aux démangeaisons. 
La base lavante ultra douce, riche en beurre de Karité, de la crème lavante relipidante anti-grattage Syndet AP+ de La Roche Posay permet de reformer le film hydrolipidique des peaux sèches à tendance eczéma atopique afin de la protéger. 
Les Niacinamides contribue à réduire les sensations de démangeaisons. L'Aqua 
Posae Filiformis, nouvel actif exclusif, stabilise l'équilibre du microbiome.
La crème lavante relipidante anti-irritations Syndet AP+ de La Roche Posay a une texture gel douche à pH physiologique.
Convient à toute la famille.
Convient aux peaux sèches à tendance atopique du nouveau-né et de l'adulte. 
Convient également aux cuir chevelu et au croûtes de lait des nourrissons. 
Testée sous contrôle pédiatrique et  ophtalmologique. 
Ne pique pas les yeux.</t>
  </si>
  <si>
    <t>Crème lavante tendance à l'eczéma atopique,Crème lavante peau sèche,lavage nourrisson,lavage nouveau né</t>
  </si>
  <si>
    <t>M4808220</t>
  </si>
  <si>
    <t>Substiane Soin UV SPF 15 reconstituant densité et volume 40ml</t>
  </si>
  <si>
    <t>Soin UV SPF 15 reconstituant densité et volume</t>
  </si>
  <si>
    <t>26,80</t>
  </si>
  <si>
    <t>03337875618298</t>
  </si>
  <si>
    <t>03337875618304</t>
  </si>
  <si>
    <t>03337875618328</t>
  </si>
  <si>
    <t>Ce soin avec une formule au Pro-Xylane ™ et LINACTYL redensifie visiblement la peau et renforce son maintien. Contient un système filtrant qui protège du vieillissement cutané lié aux UV.</t>
  </si>
  <si>
    <t>Innovation peaux matures :
L'association LINACTYL et PRO-XYLANE ™, un complexe régénérant exclusif, cible le derme fondamental pour réactiver les cellules de soutien des tissus*. Le système filtrant breveté au Mexoryl® XL pour protéger la peau des méfaits quotidiens des UVA, principaux responsables du vieillissement cutané.
Affaissement des traits et perte de substance cutanée. Assèchement de la peau du visage.
Texture riche confort intense.
*Test in vitro.</t>
  </si>
  <si>
    <t>Appliquer le matin sur le visage et cou. Éviter le contour des yeux. Testé sur peaux sensibles et matures.</t>
  </si>
  <si>
    <t>609705 03 - INGREDIENTS:  AQUA / WATER • DIMETHICONE • C12-15 ALKYL BENZOATE • GLYCERIN • OCTOCRYLENE • DIISOPROPYL SEBACATE • BUTYL METHOXYDIBENZOYLMETHANE • BUTYROSPERMUM PARKII BUTTER / SHEA BUTTER • TEREPHTHALYLIDENE DICAMPHOR SULFONIC ACID • HYDROXYPROPYL TETRAHYDROPYRANTRIOL • DROMETRIZOLE TRISILOXANE • POTASSIUM CETYL PHOSPHATE • TRIETHANOLAMINE • PROPYLENE GLYCOL • PEG-100 STEARATE • STEARYL ALCOHOL • GLYCERYL STEARATE • STEARIC ACID • DIMETHICONOL • ARGININE PCA • SERINE • PALMITIC ACID • ALUMINUM STARCH OCTENYLSUCCINATE • AMMONIUM POLYACRYLDIMETHYLTAURAMIDE / AMMONIUM POLYACRYLOYLDIMETHYL TAURATE • DISODIUM EDTA • HYDROLYZED LINSEED EXTRACT • ACETYL DIPEPTIDE-1 CETYL ESTER • XANTHAN GUM • ACRYLATES COPOLYMER • SODIUM BENZOATE • PHENOXYETHANOL • BENZOIC ACID • PARFUM / FRAGRANCE (F.I.L. B171484/1).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</si>
  <si>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Re-substance la peau. Restaure durablement le maintien du visage. Redonne un confort intense.
Protection UVA-UVB.</t>
  </si>
  <si>
    <t>Soin anti age,soin anti rides,soin perte densité,peaux matures,soin protection solaire,creme SPF,perte de volume</t>
  </si>
  <si>
    <t>Retinol B3</t>
  </si>
  <si>
    <t>MB230201</t>
  </si>
  <si>
    <t>Rétinol B3 Sérum anti-rides au rétinol régénérant resurfaçant pipette 30ml</t>
  </si>
  <si>
    <t>Sérum visage anti-rides régénérant resurfaçant au rétinol - pour tous types de peaux</t>
  </si>
  <si>
    <t>3337875694469</t>
  </si>
  <si>
    <t>03337875695541</t>
  </si>
  <si>
    <t>03337875772495</t>
  </si>
  <si>
    <t>03337875772518</t>
  </si>
  <si>
    <t>Pipette 30 MLT</t>
  </si>
  <si>
    <t>Sérum visage anti-rides régénérant resurfaçant, concentré en Rétinol [Pur + à Libération Graduelle], associé à la Vitamine B3. Rides profondes. Teint irrégulier. Photovieillissement (signes de l’âge provoqués par l’exposition au soleil).</t>
  </si>
  <si>
    <t>Un sérum anti-rides régénérant resurfaçant. Une formule régénérante unique concentré en Rétinol [Pur + à Libération Graduelle], molécule anti-âge de référence pour une action puissante sur les signes visibles de l’âge les plus prononcés, associé à la Vitamine B3 pour restaurer la barrière cutanée et à la Glycérine, pour 24h d’hydratation. Non-asséchant. Non-irritant. Formulé pour une tolérance optimale.</t>
  </si>
  <si>
    <t>Appliquer le soir sur le visage et le cou, seul ou sous une crème hydratante. Pour tous les types de peau, même sensibles et grasses. Appliquer un SPF&gt;15 le matin. Ne pas s’exposer volontairement au soleil.
Texture fluide hydratante, soyeuse, au fini non collant.</t>
  </si>
  <si>
    <t>609971 30 - INGREDIENTS:  AQUA / WATER • GLYCERIN • CYCLOHEXASILOXANE • ALCOHOL DENAT. • PENTYLENE GLYCOL • NIACINAMIDE • DIMETHICONE • GLYCINE SOJA OIL / SOYBEAN OIL • PPG-6-DECYLTETRADECETH-30 • SODIUM HYALURONATE • RETINOL • ADENOSINE • AMMONIUM POLYACRYLOYLDIMETHYL TAURATE • CAPRYLYL GLYCOL • CITRIC ACID • TRISODIUM ETHYLENEDIAMINE DISUCCINATE • XANTHAN GUM • POLYSILICONE-11 • RETINYL PALMITATE • TOCOPHEROL • PHENOXYETHANOL • PARFUM / FRAGRANCE (F.I.L. B244835/1).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</si>
  <si>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Instantanément, la peau est plus lisse et rayonnante. Jours après jours, comme régénérée, la peau paraît visiblement rajeunie, plus lumineuse et plus tonique. Durablement, les signes de l’âge causés par le photovieillissement sont corrigés : les rides accentuées sont significativement réduites, les ridules paraissent lissées et le teint unifié.</t>
  </si>
  <si>
    <t>sérum,sérum visage,sérum anti-âge,sérum au rétinol,retinol serum,sérum rétinol pharmacie,sérum vitamine A,sérum anti-rides</t>
  </si>
  <si>
    <t>VFR08057</t>
  </si>
  <si>
    <t>Effaclar Duo(+) Soin correcteur anti-imperfections désincrustant anti-marques anti-récidive 30ml + Gel Moussant offert</t>
  </si>
  <si>
    <t>Gel crème + nettoyant visage offert, peaux grasses à tendance acnéique, boutons, points noirs</t>
  </si>
  <si>
    <t>3433425240008</t>
  </si>
  <si>
    <t>363</t>
  </si>
  <si>
    <t>03433425361314</t>
  </si>
  <si>
    <t>3505</t>
  </si>
  <si>
    <t>03433425240022</t>
  </si>
  <si>
    <t>140200</t>
  </si>
  <si>
    <t>03433425240046</t>
  </si>
  <si>
    <t>Soin complet renforcé à l'efficacité anti-imperfections, anti-marques et anti-récidive pour les peaux grasses à tendance acnéique. Efficacité dès 12h*.</t>
  </si>
  <si>
    <t>Soin complet qui favorise la résorption rapide des boutons existants, prévient leur réapparition et limite le risque de marques. Texture gel-crème frais avec une hydratation 24h* et matité longue-durée. Absorption rapide pour un fini non collant et non-gras. *Test instrumental, sur 24 femmes Testé sur peaux grasses à tendance acnéique, imperfections sévères, récidivantes et marques persistantes. Testé sur plus de 6700 sujets, tous types de peaux mixtes ou grasses*. Test hypoallergénique. Non-comédogène. Convient aux peaux sensibles. Testé sous contrôle dermatologique. Pour adolescents et adultes. Anti-imperfections, anti-marques et anti-récidive.</t>
  </si>
  <si>
    <t>Matifie</t>
  </si>
  <si>
    <t>Comment utiliser Effaclar Duo + soin anti imperfections pour peau grasse à tendance acnéique ? Effaclar duo + est à appliquer sur l’ensemble du visage, sur une peau propre, sèche et préalablement nettoyée avec Effaclar gel moussant pour peau grasse. Peut également s’utiliser en base de maquillage. Dès 8 jours les imperfections sont réduites et les marques estompées. Quand utiliser Effaclar duo + soin anti imperfections pour peau grasse à tendance acnéique ? Appliquer le soin Effaclar Duo + le matin et ou le soir.</t>
  </si>
  <si>
    <t>AQUA / WATER • GLYCERIN • DIMETHICONE • ISOCETYL STEARATE • NIACINAMIDE • ISOPROPYL LAUROYL SARCOSINATE • SILICA • AMMONIUM POLYACRYLOYLDIMETHYL TAURATE • METHYL METHACRYLATE CROSSPOLYMER • POTASSIUM CETYL PHOSPHATE • SORBITAN OLEATE • ZINC PCA • GLYCERYL STEARATE SE • ISOHEXADECANE • SODIUM HYDROXIDE • MYRISTYL MYRISTATE • 2-OLEAMIDO-1,3-OCTADECANEDIOL • ALUMINUM STARCH OCTENYLSUCCINATE • MANNOSE • POLOXAMER 338 • DISODIUM EDTA • CAPRYLOYL SALICYLIC ACID • CAPRYLYL GLYCOL • VITREOSCILLA FERMENT • XANTHAN GUM • POLYSORBATE 80 • ACRYLAMIDE/SODIUM ACRYLOYLDIMETHYLTAURATE COPOLYMER • SALICYLIC ACID • PIROCTONE OLAMINE • PARFUM / FRAGRANCE (F.I.L. B214027/1)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</si>
  <si>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PROCERAD : céramide brevetée anti-marques exclusif. Agit en amont pour éviter que le bouton ne laisse une marque rouge ou brune.
MANNOSE : favorise la régénération de la peau
APF : aide à restaurer l'équilibre cutané
NIACINAMIDE : ingrédient actif pour un effet apaisant intensif. Réduit les rougeurs.
PIROCTONE OLAMINE pour combattre la prolifération des bactéries
LHA et ACIDE SALICYLIQUE : micro-exfolie sans irriter
Zinc PCA : anti-sébum.
Action anti-récidive*
Résultats maintenus un mois après l’arrêt de l’application
Si arrêt de l'application de EFFACLAR DUO(+) après seulement 2 mois d'utilisation, les résultats positifs sont maintenus, et le nombre d'imperfections continue à diminuer pendant encore 1 mois.
*Etude menée par Prof.Li (Chengdu, Chine sur 15 patients présentant des phototypes III à V. 2 fois par jour)
*****Protocole: 5700 patients, avec une moyenne de 23 ans, application de EFFACLAR DUO (+), 1 à 2 applications par jour pendant 2 mois.</t>
  </si>
  <si>
    <t>Gel crème contre les boutons / Gel crème peau grasse contre les boutons et les marques / Gel crème hydratant peau grasse / Soin visage contre les boutons / Gel crème correcteur désincrustant</t>
  </si>
  <si>
    <t>MB302600</t>
  </si>
  <si>
    <t>Effaclar Duo (+) Soin anti-imperfections, anti-marques et anti-récidive 40ml</t>
  </si>
  <si>
    <t>Gel Crème anti-imperfections, anti-marques, anti-récidive, peaux grasses à tendance acnéique</t>
  </si>
  <si>
    <t>3337875750042</t>
  </si>
  <si>
    <t>03337875765152</t>
  </si>
  <si>
    <t>03337875765169</t>
  </si>
  <si>
    <t>03337875765183</t>
  </si>
  <si>
    <t>Soin complet renforcé à l'efficacité anti-imperfections,
anti-marques et anti-récidive pour les peaux grasses à tendance acnéique. 
Efficacité dès 12h*.</t>
  </si>
  <si>
    <t>Soin complet qui favorise la résorption rapide des boutons existants, prévient leur réapparition et limite le risque de marques. Texture gel-crème frais avec une hydratation 24h* et matité longue-durée. Absorption rapide pour un fini non collant et non-gras. *Test instrumental, sur 24 femmes Testé sur peaux grasses à tendance acnéique, imperfections sévères, récidivantes et marques persistantes. Testé sur plus de 6700 sujets, tous types de peaux mixtes ou grasses*. Test hypoallergénique. Non-comédogène. Convient aux peaux sensibles. Testé sous contrôle dermatologique. Pour adolescents et adultes. Anti-imperfections, anti-marques et anti-récidive.</t>
  </si>
  <si>
    <t>Comment utiliser Effaclar Duo + soin anti imperfections pour peaux grasses à tendance acnéique ?
Effaclar duo + est à appliquer sur l’ensemble du visage, sur une peau propre, sèche et préalablement nettoyée avec Effaclar Gel moussant pour peaux grasses.
Peut également s’utiliser en base de maquillage. 
Dès 8 jours les imperfections sont réduites et les marques estompées.
Quand utiliser Effaclar duo + soin anti imperfections pour peaux grasses à tendance acnéique ?
Appliquer le soin Effaclar Duo + le matin et ou le soir.</t>
  </si>
  <si>
    <t>609903 10 - INGREDIENTS:  AQUA / WATER • GLYCERIN • DIMETHICONE • ISOCETYL STEARATE • NIACINAMIDE • ISOPROPYL LAUROYL SARCOSINATE • SILICA • AMMONIUM POLYACRYLOYLDIMETHYL TAURATE • METHYL METHACRYLATE CROSSPOLYMER • POTASSIUM CETYL PHOSPHATE • SORBITAN OLEATE • ZINC PCA • GLYCERYL STEARATE SE • ISOHEXADECANE • SODIUM HYDROXIDE • MYRISTYL MYRISTATE • 2-OLEAMIDO-1,3-OCTADECANEDIOL • ALUMINUM STARCH OCTENYLSUCCINATE • MANNOSE • POLOXAMER 338 • DISODIUM EDTA • CAPRYLOYL SALICYLIC ACID • CAPRYLYL GLYCOL • VITREOSCILLA FERMENT • XANTHAN GUM • POLYSORBATE 80 • ACRYLAMIDE/SODIUM ACRYLOYLDIMETHYLTAURATE COPOLYMER • SALICYLIC ACID • PIROCTONE OLAMINE • PARFUM / FRAGRANCE (F.I.L. B214027/1).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</si>
  <si>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Innovation actifs :
PROCERAD : céramide brevetée anti-marques exclusif. Agit en amont pour éviter que le bouton ne laisse une marque rouge ou brune.
MANNOSE : favorise la régénération de la peau
APF : aide à restaurer l'équilibre cutané
NIACINAMIDE : ingrédient actif pour un effet apaisant intensif. Réduit les rougeurs.
PIROCTONE OLAMINE pour combattre la prolifération des bactéries
LHA et ACIDE SALICYLIQUE : micro-exfolie sans irriter
Zinc PCA : anti-sébum.</t>
  </si>
  <si>
    <t>3337872412516</t>
  </si>
  <si>
    <t>3337875533317</t>
  </si>
  <si>
    <t>3 337 875 518 598</t>
  </si>
  <si>
    <t>soin anti imperfection,soin contre les boutons,Crème Peau Grasse</t>
  </si>
  <si>
    <t>MB104320</t>
  </si>
  <si>
    <t>Effaclar Duo (+) Soin correcteur anti-imperfections désincrustant anti-marques et anti-récidive 40ml</t>
  </si>
  <si>
    <t>Gel Crème anti boutons, anti points noirs, peaux grasses à tendance acnéique</t>
  </si>
  <si>
    <t>03337875643528</t>
  </si>
  <si>
    <t>03337875643535</t>
  </si>
  <si>
    <t>03337875643559</t>
  </si>
  <si>
    <t>Soin complet renforcé à l'efficacité anti-imperfections, anti-marques et anti-récidive.</t>
  </si>
  <si>
    <t>Soin complet qui favorise la résorption rapide des boutons existants, prévient leur réapparition et limite le risque de marques. Texture gel-crème frais avec une hydratation 24h* et matité longue-durée. Absorption rapide pour un fini non collant et non-gras. *Test instrumental, sur 24 femmes
Testé sur peaux grasses à tendance acnéique, imperfections sévères, récidivantes et marques persistantes. Testé sur plus de 6700 sujets, tous types de peaux mixtes ou grasses*. Test hypoallergénique. Non-comédogène. Convient aux peaux sensibles. Testé sous contrôle dermatologique. Pour adolescents et adultes. Anti-imperfections, anti-marques et anti-récidive.</t>
  </si>
  <si>
    <t>Appliquer le matin et/ou le soir sur l'ensemble du visage sur une peau préalablement nettoyée avec Effaclar Gel Moussant. Excellente base de maquillage pour les produits La Roche-Posay.</t>
  </si>
  <si>
    <t>PROCERAD : céramide brevetée anti-marques exclusif. Agit en amont pour éviter que le bouton ne laisse une marque rouge ou brune.
MANNOSE : favorise la régénération de la peau
APF : aide à restaurer l'équilibre cutané
NIACINAMIDE : ingrédient actif pour un effet apaisant intensif. Réduit les rougeurs.
PIROCTONE OLAMINE pour combattre la prolifération des bactéries
LHA et ACIDE SALICYLIQUE : micro-exfolie sans irriter
Zinc PCA : anti-sébum.
Action anti-récidive*
Résultats maintenus un mois après l’arrêt de l’application
Si arrêt de l'application de EFFACLAR DUO(+) après seulement 2 mois d'utilisation, les résultats positifs sont maintenus, et le nombre d'imperfections continue à diminuer pendant encore 1 mois.
*Etude menée par Prof.Li (Chengdu, Chine sur 15 patients présentant des phototypes III à V. 2 fois par jour)</t>
  </si>
  <si>
    <t>soin anti imperfection,Soin contre les boutons,Crème Peau Grasse</t>
  </si>
  <si>
    <t>M9162120</t>
  </si>
  <si>
    <t>Anthelios Crème Solaire en Gel Peau Mouillée Enfant Dermo-Pediatrics Wet Skin SPF50+ 250ml</t>
  </si>
  <si>
    <t>Crème Solaire Enfants Très Haute Protection Indice 50+ Sans Parfum</t>
  </si>
  <si>
    <t>03337875638098</t>
  </si>
  <si>
    <t>03337875638104</t>
  </si>
  <si>
    <t>03337875638128</t>
  </si>
  <si>
    <t>Très haute protection visage et corps de l'enfant, application même sur peaux mouillées. Sans traces blanches. Hypoallergénique.</t>
  </si>
  <si>
    <t>Crème Solaire en Gel, Peau Mouillée ou Peau Sèche, qui offre une très haute protection solaire à large spectre contre les UVA/UVB. Formule enrichie en Eau Thermale de La Roche-Posay. Convient à la peau sensible de l'enfant, intolérante au soleil (allergies solaires). Sans parfum.</t>
  </si>
  <si>
    <t>884853 9 - INGREDIENTS:  AQUA / WATER • HOMOSALATE • DROMETRIZOLE TRISILOXANE • ETHYLHEXYL SALICYLATE • BIS-ETHYLHEXYLOXYPHENOL METHOXYPHENYL TRIAZINE • ETHYLHEXYL TRIAZONE • GLYCERIN • BUTYL METHOXYDIBENZOYLMETHANE • ISOHEXADECANE • ALCOHOL DENAT. • PROPANEDIOL • DICAPRYLYL ETHER • STYRENE/ACRYLATES COPOLYMER • DIMETHICONE • ACRYLATES/DIMETHICONE COPOLYMER • p-ANISIC ACID • ASCORBYL PALMITATE • CARBOMER • DISODIUM EDTA • GLYCERYL OLEATE • HYDROGENATED PALM GLYCERIDES CITRATE • LECITHIN • NYLON-12 • PEG-8 LAURATE • PHENOXYETHANOL • TOCOPHEROL • TRIETHANOLAMINE (F.I.L. C192593/2).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</si>
  <si>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Innovation Anthelios Wet Skin: Une texture gel invisible qui repousse l'eau sur la peau. La protection SPF 50+ est maintenue, même en application sur une peau mouillée. Très résistant à l'eau. 
Photostable.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</si>
  <si>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creme solaire pour enfants,creme solaire corps enfants,creme solaire peau sensible,protection solaire enfants</t>
  </si>
  <si>
    <t>M1782720</t>
  </si>
  <si>
    <t>Toleriane Ombre douce 04 Smoky Prune</t>
  </si>
  <si>
    <t>Ombre à Paupières Smoky Prune Poudre Compacte</t>
  </si>
  <si>
    <t>3337872412455</t>
  </si>
  <si>
    <t>8400</t>
  </si>
  <si>
    <t>14</t>
  </si>
  <si>
    <t>4.4</t>
  </si>
  <si>
    <t>03337875658768</t>
  </si>
  <si>
    <t>8693</t>
  </si>
  <si>
    <t>03337875658775</t>
  </si>
  <si>
    <t>347720</t>
  </si>
  <si>
    <t>911</t>
  </si>
  <si>
    <t>03337875658799</t>
  </si>
  <si>
    <t>04 Smoky Prune</t>
  </si>
  <si>
    <t>Base fixatrice apaisante avec un duo d'ombres à paupières</t>
  </si>
  <si>
    <t>La palette Ombre Douce Toleriane est composée d'une base fixatrice apaisante qui magnifie les paupières sensibles et un duo d'ombres à paupières qui jouent sur les contrastes pour habiller chaque couleur d'yeux de nuances vibrantes. Ce fard à paupières La Roche-Posay convient aux yeux sensibles et porteurs de lentilles.</t>
  </si>
  <si>
    <t>1. Appliquer la base fixatrice sur l'ensemble de la paupière au doigt
2. Appliquer la foncée au ras des cils et dans le coin externe de l'œil avec 'applicateur "eye liner" pour dessiner la silhouette de l'oeil avec précision et donner de l'intensité au regard
3. Etirer la couleur la plus claire sur la paupière mobile et l'estomper vers le coin externe de l'oeil pour lui donner de la profondeur</t>
  </si>
  <si>
    <t>G803296 - INGREDIENTS:  DIMETHICONE • ISONONYL ISONONANOATE • PTFE • HYDROGENATED JOJOBA OIL • POLYMETHYLSILSESQUIOXANE • POLYBUTENE • POLYETHYLENE • DISODIUM STEAROYL GLUTAMATE • ALUMINUM HYDROXIDE ● [+/- MAY CONTAIN: CI 77891 / TITANIUM DIOXIDE • CI 77491, CI 77492, CI 77499 / IRON OXIDES • CI 77947 / ZINC OXIDE • MICA]. (F.I.L. B45518/1).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</si>
  <si>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Base fixatrice apaisante:
- Corrige et unifie les imperfections et les rougeurs
- Sublime l'ombre à paupières et en améliore la tenue
Duo d'ombre à paupières:
- Concentré en pigments purifiés et éclat de nacres
- Une texture soyeuse qui offre un résultat maquillage intense en 1 clin d'oeil.</t>
  </si>
  <si>
    <t>3337872412431</t>
  </si>
  <si>
    <t>#8E8099</t>
  </si>
  <si>
    <t>Ombre à paupière,fard à paupieres,smoky,maquillage yeux sensibles,fard a paupieres</t>
  </si>
  <si>
    <t>M1782520</t>
  </si>
  <si>
    <t>Toleriane Ombre douce 02 Smoky Brun</t>
  </si>
  <si>
    <t>Ombre à Paupières Smoky Brun Poudre Compacte</t>
  </si>
  <si>
    <t>03337875658683</t>
  </si>
  <si>
    <t>03337875658690</t>
  </si>
  <si>
    <t>03337875658713</t>
  </si>
  <si>
    <t>02 Smoky Brun</t>
  </si>
  <si>
    <t>La palette Ombre Douce Toleriane est composée d'une base fixatrice apaisante qui magnifie les paupières sensibles et un duo d'ombres à paupières qui jouent sur les contrastes pour habiller chaque couleur d'yeux de nuances vibrantes.
Ce fard à paupières La Roche-Posay convient aux yeux sensibles et porteurs de lentilles.</t>
  </si>
  <si>
    <t>#81696A</t>
  </si>
  <si>
    <t>ombre a paupiere,fard a paupiere,maquillage peau sensible,make up smoky</t>
  </si>
  <si>
    <t>M1782420</t>
  </si>
  <si>
    <t>Toleriane Ombre douce 01 Smoky Gris</t>
  </si>
  <si>
    <t>Ombre à Paupières Smoky Gris Poudre Compacte</t>
  </si>
  <si>
    <t>03337875658645</t>
  </si>
  <si>
    <t>03337875658652</t>
  </si>
  <si>
    <t>03337875658676</t>
  </si>
  <si>
    <t>01 Smoky Gris</t>
  </si>
  <si>
    <t>#596B75</t>
  </si>
  <si>
    <t>M5454920</t>
  </si>
  <si>
    <t>Hydreane BB Crème hydratante et unifiante teinte medium 40ml Teinte Medium</t>
  </si>
  <si>
    <t>BB Crème Hydratante Unifiante Visage Peau Sensible Teinte Médium</t>
  </si>
  <si>
    <t>3337872413667</t>
  </si>
  <si>
    <t>3360</t>
  </si>
  <si>
    <t>03337875660938</t>
  </si>
  <si>
    <t>5758</t>
  </si>
  <si>
    <t>03337875660945</t>
  </si>
  <si>
    <t>230804</t>
  </si>
  <si>
    <t>03337875660969</t>
  </si>
  <si>
    <t>Crème hydratante-unifiante peaux sensibles SPF 20 anti-teint terne.</t>
  </si>
  <si>
    <t>Découvrez Hydreane BB Crème Teinte Medium, la crème hydratante unifiante à l’Eau Thermale de La Roche-Posay, formulée pour les peaux sensibles. Cette BB Crème hydrate, apaise, unifie et protège la peau SPF20. Anti teint terne.
Son efficacité est liée à :
- Ses pigments minéraux qui fondent sur la peau et s’adaptent à la carnation pour un teint naturellement unifié, frais et lumineux.
- L’Eau Thermale de La Roche-Posay, naturellement apaisante et anti-irritante
La texture onctueuse non grasse de cette BB Crème laisse la peau douce et souple.
Testée sous contrôle dermatologique. 
Hypoallergénique. 
Nickel Controlled*.
Non comédogène : ne cause pas d'acné, de boutons et autres impuretés.
Existe aussi en teinte light.
*formulée pour réduire au strict minimum la teneur en nickel</t>
  </si>
  <si>
    <t>Dans quels cas utiliser Hydreane BB Crème  Teinte Medium de La Roche Posay ? 
Cette BB Crème hydratante est formulée pour les peaux sensibles et tous types de peau.
Sa texture est onctueuse et non grasse. 
Comment utiliser Hydreane BB Crème Teinte Medium de La Roche Posay ? 
Appliquer la BB crème hydratante sur le visage comme base de maquillage ou crème de soin. Éviter les paupières.</t>
  </si>
  <si>
    <t>G788954 - INGREDIENTS:  AQUA • C12-15 ALKYL BENZOATE • GLYCERIN • ISOHEXADECANE • OCTOCRYLENE • ISODECYL NEOPENTANOATE • ALCOHOL DENAT. • BUTYL METHOXYDIBENZOYLMETHANE • BUTYROSPERMUM PARKII BUTTER • ALUMINUM STARCH OCTENYLSUCCINATE • TEREPHTHALYLIDENE DICAMPHOR SULFONIC ACID • DROMETRIZOLE TRISILOXANE • POTASSIUM CETYL PHOSPHATE • PEG-100 STEARATE • GLYCERYL STEARATE • TRIETHANOLAMINE • ZEA MAYS OIL • PRUNUS ARMENIACA KERNEL OIL • PASSIFLORA EDULIS OIL • TOCOPHERYL ACETATE • SODIUM HYDROXIDE • SODIUM HYALURONATE • PHENOXYETHANOL • STEARIC ACID • ARGILLA • PALMITIC ACID • SILICA • BENZYL BENZOATE • CAPRYLYL GLYCOL • PARFUM • ACRYLATES/C10-30 ALKYL ACRYLATE CROSSPOLYMER • ACRYLATES COPOLYMER • DISODIUM EDTA • CETYL ALCOHOL • BHT • ORYZA SATIVA BRAN OIL ● [+/- MAY CONTAIN: CI 77891 • CI 77492 • CI 77491 • CI 77499 • MICA]. (F.I.L. B34712/10).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</si>
  <si>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3337872414213</t>
  </si>
  <si>
    <t>creme hydratante pour le visage,BB creme visage,BB creme peau sensible,BB pour les peaux sensibles,soin unifiant pour le visage,soin visage peau sensible</t>
  </si>
  <si>
    <t>M5454820</t>
  </si>
  <si>
    <t>Hydreane BB Crème hydratante et unifiante teinte light 40ml Teinte Light</t>
  </si>
  <si>
    <t>BB Crème Hydratante Unifiante Visage Peau Sensible Teinte Claire</t>
  </si>
  <si>
    <t>3337872413650</t>
  </si>
  <si>
    <t>03337875658058</t>
  </si>
  <si>
    <t>5556</t>
  </si>
  <si>
    <t>03337875658065</t>
  </si>
  <si>
    <t>222740</t>
  </si>
  <si>
    <t>03337875658089</t>
  </si>
  <si>
    <t>Découvrez Hydreane BB Crème Teinte Light, la crème hydratante unifiante à l’Eau Thermale de La Roche-Posay, formulée  pour les peaux sensibles. Cette BB Crème hydrate, apaise, unifie et protège la peau SPF20. Anti teint terne.
Son efficacité est liée à :
- Ses pigments minéraux qui fondent sur la peau et s’adaptent à la carnation pour un teint naturellement unifié, frais et lumineux.
- L’Eau Thermale de La Roche-Posay, naturellement apaisante et anti-irritante
La texture onctueuse non grasse de cette BB Crème laisse la peau douce et souple.
Testée sous contrôle dermatologique. 
Hypoallergénique. 
Nickel Controlled*.
Non comédogène : ne cause pas d'acné, de boutons et autres impuretés.
Existe aussi en teinte medium.
*formulée pour réduire au strict minimum la teneur en nickel</t>
  </si>
  <si>
    <t>Dans quels cas utiliser Hydreane BB Crème Teinte Light de La Roche Posay ? 
Cette BB Crème hydratante unifiante est formulée pour les peaux sensibles et tous types de peau.
Texture onctueuse non grasse. 
Comment utiliser Hydreane BB Crème Teinte Light de La Roche Posay ? 
Appliquer la BB Crème hydratante unifiante sur le visage comme base de maquillage ou crème de soin. Éviter les paupières. 
Texture onctueuse non grasse.</t>
  </si>
  <si>
    <t>bb creme visage,bb creme peau claire,soin unifiant pour le visage,bb creme peau sensible,bb creme avec SPF</t>
  </si>
  <si>
    <t>M6316603</t>
  </si>
  <si>
    <t>Toleriane Crayon Douceur brun</t>
  </si>
  <si>
    <t>Crayon Maquillage Yeux Couleur Brune Soumis à des Tests d'Allergie</t>
  </si>
  <si>
    <t>41400</t>
  </si>
  <si>
    <t>4</t>
  </si>
  <si>
    <t>9</t>
  </si>
  <si>
    <t>10</t>
  </si>
  <si>
    <t>03337870256303</t>
  </si>
  <si>
    <t>2335</t>
  </si>
  <si>
    <t>03337870256280</t>
  </si>
  <si>
    <t>214820</t>
  </si>
  <si>
    <t>1188</t>
  </si>
  <si>
    <t>620</t>
  </si>
  <si>
    <t>03337870256266</t>
  </si>
  <si>
    <t>Intensifie et illumine le regard, souligne le contour de l'œil.</t>
  </si>
  <si>
    <t>Avec sa mine ultra émolliente, ce crayon mine dessine sur la paupière un trait doux, intense et modulable. Tenue anti-migration.</t>
  </si>
  <si>
    <t>Dessiner une ligne plus ou moins épaisse, le long de la racine des cils inférieurs ou supérieurs.</t>
  </si>
  <si>
    <t>G787257 - INGREDIENTS:  CAPRYLIC/CAPRIC TRIGLYCERIDE • C10-18 TRIGLYCERIDES • POLYGLYCERYL-3 DIISOSTEARATE • CERA ALBA / BEESWAX • HYDROGENATED CASTOR OIL • SORBITAN PALMITATE • CANDELILLA CERA / CANDELILLA WAX • CERESIN • CERA MICROCRISTALLINA / MICROCRYSTALLINE WAX ● [+/- MAY CONTAIN: CI 77491, CI 77492, CI 77499 / IRON OXIDES • CI 77891 / TITANIUM DIOXIDE • MICA]. (F.I.L. B160845/2).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</si>
  <si>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#582900</t>
  </si>
  <si>
    <t>crayon marron,crayon yeux sensibles,crayon pour les yeux</t>
  </si>
  <si>
    <t>M6316703</t>
  </si>
  <si>
    <t>Toleriane Crayon Douceur noir</t>
  </si>
  <si>
    <t>Crayon Maquillage Yeux Couleur Noire Soumis à des Tests d'Allergie</t>
  </si>
  <si>
    <t>03337870256259</t>
  </si>
  <si>
    <t>03337870256235</t>
  </si>
  <si>
    <t>03337870256211</t>
  </si>
  <si>
    <t>Regard souligné en douceur</t>
  </si>
  <si>
    <t>crayon yeux,crayon noir pour les yeux sensibles</t>
  </si>
  <si>
    <t>MB128902</t>
  </si>
  <si>
    <t>Toleriane Mascara Extension noir</t>
  </si>
  <si>
    <t>Mascara Noir Allongeant Yeux Sensibles</t>
  </si>
  <si>
    <t>8.1</t>
  </si>
  <si>
    <t>67</t>
  </si>
  <si>
    <t>03337875650045</t>
  </si>
  <si>
    <t>3745</t>
  </si>
  <si>
    <t>03337875650052</t>
  </si>
  <si>
    <t>292110</t>
  </si>
  <si>
    <t>03337875650076</t>
  </si>
  <si>
    <t>Mascara allongeant étoffant</t>
  </si>
  <si>
    <t>Le Mascara Extension Toleriane, 100% allergy-tested*, avec sa formule enrichie en SRP*, polymère fortifiant inédit, permet de resserrer et de lisser durablement les écailles des cils. Ils sont renforcés et restructurés jusqu’à la pointe. La couleur adhère à nouveau uniformément sur toute leur longueur pour un résultat allongeant maximal. *Soumis à des tests d'allergies</t>
  </si>
  <si>
    <t>G786702 - INGREDIENTS:  AQUA / WATER • PARAFFIN • COPERNICIA CERIFERA CERA / CARNAUBA WAX • CERA ALBA / BEESWAX • STEARETH-20 • ACACIA SENEGAL / ACACIA SENEGAL GUM • BUTYLENE GLYCOL • ALCOHOL DENAT. • GLYCERIN • STEARETH-2 • CETYL ALCOHOL • POTASSIUM CETYL PHOSPHATE • HYDROXYETHYLCELLULOSE • SODIUM DEHYDROACETATE • SODIUM POLYMETHACRYLATE • SODIUM CHLORIDE • SODIUM BICARBONATE • SODIUM HYALURONATE • PHENETHYL ALCOHOL • PEG/PPG-17/18 DIMETHICONE • POLOXAMER 188 • POLYQUATERNIUM-10 • SILICA • PENTYLENE GLYCOL • PROPYLENE GLYCOL • 2-OLEAMIDO-1,3-OCTADECANEDIOL • CAPRYLYL GLYCOL • DISODIUM EDTA • POTASSIUM PHOSPHATE • POTASSIUM CHLORIDE ● [+/- MAY CONTAIN: CI 77491, CI 77492, CI 77499 / IRON OXIDES • CI 77007 / ULTRAMARINES • CI 77891 / TITANIUM DIOXIDE • CI 77510 / FERRIC FERROCYANIDE • MICA]. (F.I.L. B48970/1).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</si>
  <si>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et renforce les cils pour étirer la couleur sur toute leur longueur.</t>
  </si>
  <si>
    <t>3 337 875 632 676</t>
  </si>
  <si>
    <t>mascara,mascara noir,mascara hypoallergénique ,mascara la roche posay,meilleur mascara,mascara peaux sensibles,maquillage yeux,mascara toleriane</t>
  </si>
  <si>
    <t>Déodorant</t>
  </si>
  <si>
    <t>M1033420</t>
  </si>
  <si>
    <t>Déodorant Peaux Sensibles 24H 40g</t>
  </si>
  <si>
    <t>Déodorant Peaux Sensibles Peaux Sensibles en Stick</t>
  </si>
  <si>
    <t>3337872412134</t>
  </si>
  <si>
    <t>7,70</t>
  </si>
  <si>
    <t>4032</t>
  </si>
  <si>
    <t>03337875634991</t>
  </si>
  <si>
    <t>03337875635004</t>
  </si>
  <si>
    <t>327092</t>
  </si>
  <si>
    <t>928</t>
  </si>
  <si>
    <t>1112</t>
  </si>
  <si>
    <t>03337875635028</t>
  </si>
  <si>
    <t>Stick 40 GRM</t>
  </si>
  <si>
    <t>Anti-odeur. Anti-humidité. Actif naturel. Sans alcool.</t>
  </si>
  <si>
    <t>Enrichi en Perlite ultra-absorbante pour lutter contre l'humidité, Pidolate de Zinc pour neutraliser les odeurs et Allantoïne apaisante. 24 H : Test sensoriel. Sans alcool.</t>
  </si>
  <si>
    <t>Appliquer tous les jours sur peau propre.</t>
  </si>
  <si>
    <t>724491 - INGREDIENTS:  DIMETHICONE • SYNTHETIC WAX • HYDROGENATED POLYDECENE • SODIUM BICARBONATE • ISOPROPYL MYRISTATE • PPG-14 BUTYL ETHER • TALC • PEG-8 DISTEARATE • PERLITE • ZINC PCA • ALLANTOIN • PARFUM / FRAGRANCE (F.I.L. C49072/1).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</si>
  <si>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Efficacité anti-humidité / anti-odeurs 24h*
Sans alcool. 
*24h: test sensoriel</t>
  </si>
  <si>
    <t>3337872412158</t>
  </si>
  <si>
    <t>3337872412141</t>
  </si>
  <si>
    <t>101 A - 01</t>
  </si>
  <si>
    <t>Déodorant peau sensible stick / déodorant sans alcool stick / déodorant anti-odeur anti-humidité / déodorant actif naturel</t>
  </si>
  <si>
    <t>MB125500</t>
  </si>
  <si>
    <t>Hyalu B5 Yeux anti-rides à l’acide hyaluronique 15ml</t>
  </si>
  <si>
    <t>Soin yeux anti-rides réparateur repulpant à l'acide hyaluronique et vitamine B5</t>
  </si>
  <si>
    <t>17,55</t>
  </si>
  <si>
    <t>03337875661546</t>
  </si>
  <si>
    <t>3611</t>
  </si>
  <si>
    <t>03337875661553</t>
  </si>
  <si>
    <t>144948</t>
  </si>
  <si>
    <t>03337875661577</t>
  </si>
  <si>
    <t>LA ROCHE POSAY
Hyalu B5 Yeux 
Soin anti-rides réparateur repulpant
Crème contour des yeux à l'acide hyaluronique et la vitamine B5
Avec de l'eau thermale de La Roche-Posay
Repulpe et répare le contour des yeux
15ml</t>
  </si>
  <si>
    <t>Le soin anti-rides Hyalu B5 de La Roche Posay répare et repulpe le contour de l'oeil affiné et fatigué. 
Il atténue efficacement les rides.
La texture de la crème contour des yeux anti-rides Hyalu B5 de La Roche Posay est confortable, enveloppante et c'est en plus une excellente base de maquillage. 
Texture confortable et enveloppante.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</si>
  <si>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Quand utiliser le soin anti-rides  contour des yeux à l'acide hyaluronique Hyalu B5 de La Roche Posay ? 
Utiliser le matin et le soir sur la zone indiquée. 
Comment utiliser le soin anti-rides à l'acide hyaluronique Hyalu B5 de La Roche Posay ? 
Appliquer sur le contour de vos yeux, sur peau propre et sèche, notamment sur la paupière mobile inférieure.</t>
  </si>
  <si>
    <t>609953 02 - INGREDIENTS:  AQUA / WATER • GLYCERIN • BUTYROSPERMUM PARKII BUTTER / SHEA BUTTER • DIMETHICONE • PRUNUS ARMENIACA KERNEL OIL / APRICOT KERNEL OIL • PENTAERYTHRITYL TETRAETHYLHEXANOATE • PANTHENOL • SILICA • ISOHEXADECANE • ZEA MAYS STARCH / CORN STARCH • PROPYLENE GLYCOL • HYDROXYPROPYL TETRAHYDROPYRANTRIOL • CERA ALBA / BEESWAX • STEARIC ACID • PALMITIC ACID • PEG-100 STEARATE • GLYCERYL STEARATE • PEG-20 STEARATE • STEARYL ALCOHOL • TIN OXIDE • BIS-PEG-18 METHYL ETHER DIMETHYL SILANE • SORBITAN OLEATE • DIMETHICONOL • SODIUM HYALURONATE • ARGININE PCA • SERINE • MYRISTIC ACID • ALUMINA • DISODIUM EDTA • ISOPROPYL TITANIUM TRIISOSTEARATE • HYDROLYZED HYALURONIC ACID • HYDROLYZED LINSEED EXTRACT • CITRIC ACID • ACETYL DIPEPTIDE-1 CETYL ESTER • TOLUENE SULFONIC ACID • POLYSORBATE 80 • ACRYLAMIDE/SODIUM ACRYLOYLDIMETHYLTAURATE COPOLYMER • BHT • PENTAERYTHRITYL TETRA-DI-T-BUTYL HYDROXYHYDROCINNAMATE • SODIUM BENZOATE • PHENOXYETHANOL • BENZOIC ACID • CI 77491, CI 77492, CI 77499 / IRON OXIDES • CI 77891 / TITANIUM DIOXIDE • MICA (F.I.L. B222713/1).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</si>
  <si>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Les rides et ridules paraissent réduites.
Le contour de l’œil est frais, pour un regard agrandi.</t>
  </si>
  <si>
    <t>Crème contour des yeux anti-rides,Crème à l'acide hyaluronique contour des yeux</t>
  </si>
  <si>
    <t>VFR07962</t>
  </si>
  <si>
    <t>Hyalu B5 Coffret crème contour des Yeux anti rides + mini Serum 10ml offert</t>
  </si>
  <si>
    <t>Soin yeux anti-rides réparateur repulpant à l'acide hyaluronique et vitamine B5 + mini Serum 10ml offert</t>
  </si>
  <si>
    <t>3433425353654</t>
  </si>
  <si>
    <t>03433425361871</t>
  </si>
  <si>
    <t>4964</t>
  </si>
  <si>
    <t>03433425353661</t>
  </si>
  <si>
    <t>248380</t>
  </si>
  <si>
    <t>03433425353685</t>
  </si>
  <si>
    <t>Ce coffret Hyalu B5 contient : 
• Hyalu B5 Yeux, 15ml 
• Hyalu B5 Sérum en format voyage, 10ml 
La correction anti-rides dermatologique pour réparer* et repulper la peau. (*réparation de la barrière cutanée) 
Hyalu B5 Yeux
Deux acides hyaluroniques et de la Vitamine B5 pour repulper et réparer la barrière cutanée du contour de l’œil. Texture confortable et enveloppante. Excellente base de maquillage. Sans parfum. Convient aux yeux sensibles.
Hyalu B5 Sérum 
Une formule régénérante unique, alliant deux types d’acides hyaluroniques purs, vitamine B5 et madécassoside, pour repulper, réparer la barrière cutanée et favoriser la régénération de la peau. Texture gel frais hydratant repulpant. Testé sur peaux sensibles. 
Pour une routine complète, appliquez Hyalu B5 Yeux avant Hyalu B5 Sérum.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</si>
  <si>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3337875673273</t>
  </si>
  <si>
    <t>hyaluronic acid</t>
  </si>
  <si>
    <t>M7534420</t>
  </si>
  <si>
    <t>Pigmentclar Yeux correcteur anti-cernes réuniformisant 15ml</t>
  </si>
  <si>
    <t>Yeux correcteur anti-cernes réuniformisant</t>
  </si>
  <si>
    <t>03337875623445</t>
  </si>
  <si>
    <t>03337875623452</t>
  </si>
  <si>
    <t>170100</t>
  </si>
  <si>
    <t>03337875623476</t>
  </si>
  <si>
    <t>Ce contour des yeux réduit l’apparence des cernes bleus et bruns. Illumine et réuniformise la zone du regard.</t>
  </si>
  <si>
    <t>PIGMENTCLAR YEUX, concentré en [PhE-Résorcinol + Caféine] réduit significativement l’apparence des cernes bleus dus à une mauvaise circulation et des cernes bruns liés à une surproduction de mélanine.
Sa texture enrichie en pigments réflecteurs lumière, associée à un applicateur métal rafraichissant, illumine le regard.</t>
  </si>
  <si>
    <t>Appliquer le matin et le soir sur le contour des yeux.
Utilisez l'embout applicateur en métal pour lisser doucement de l'intérieur vers le coin extérieur de chaque contour de l’œil.
Testé sous contrôle dermatologique et ophtalmologique. Convient aux yeux sensibles.</t>
  </si>
  <si>
    <t>609760 12 - INGREDIENTS:  AQUA / WATER • GLYCERIN • BUTYLENE GLYCOL • DIMETHICONE • NIACINAMIDE • ISOPROPYL PALMITATE • CETEARYL ALCOHOL • AMMONIUM POLYACRYLDIMETHYLTAURAMIDE / AMMONIUM POLYACRYLOYLDIMETHYL TAURATE • BUTYROSPERMUM PARKII BUTTER / SHEA BUTTER • PEG-100 STEARATE • PEG/PPG/POLYBUTYLENE GLYCOL-8/5/3 GLYCERIN • STEARIC ACID • GLYCERYL STEARATE • DIMETHICONE/VINYL DIMETHICONE CROSSPOLYMER • DIMETHICONOL • CAFFEINE • SODIUM HYDROXIDE • SILICA • GINKGO BILOBA EXTRACT / GINKGO BILOBA LEAF EXTRACT • PALMITIC ACID • ALUMINA • PHENYLETHYL RESORCINOL • ASCORBYL GLUCOSIDE • POLOXAMER 338 • DISODIUM EDTA • ISOPROPYL TITANIUM TRIISOSTEARATE • HYDROLYZED RICE PROTEIN • CAPRYLYL GLYCOL • XANTHAN GUM • FERULIC ACID • PHENOXYETHANOL • CI 77491, CI 77492, CI 77499 / IRON OXIDES • CI 77891 / TITANIUM DIOXIDE • MICA (F.I.L. B169033/1).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</si>
  <si>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Une formule concentrée en [PhE-résorcinol + caféine]
favorise la réduction des cernes bleus dus à une mauvaise circulation et les cernes bruns liés à une surproduction de mélanine.
Sa texture enrichie en pigments réflecteurs lumière, associée à un embout applicateur métallique décongestionnant et rafraichissant, illumine le regard.
Texture hydratante non collante.</t>
  </si>
  <si>
    <t>Anti-taches contour des yeux,Anti-taches yeux sensibles</t>
  </si>
  <si>
    <t>VFR06181</t>
  </si>
  <si>
    <t>Toleriane Ultra Soin hydratant apaisant intense + Nettoyant démaquillant offert</t>
  </si>
  <si>
    <t>Soin hydratant apaisant intense + Nettoyant démaquillant offert</t>
  </si>
  <si>
    <t>3433425288246</t>
  </si>
  <si>
    <t>4529</t>
  </si>
  <si>
    <t>03433425288260</t>
  </si>
  <si>
    <t>181160</t>
  </si>
  <si>
    <t>03433425288284</t>
  </si>
  <si>
    <t>Ce soin visage hydratant apaisant dermatologique quotidien est conçu pour les peaux allergiques ou ultra-sensibles. Il associe la Neurosensine, puissant actif apaisant, ciblant les signes des irritations cutanées, et l'Eau Thermale de La Roche-Posay naturellement apaisante et anti-irritante. 
Sa formulation ultra-épurée, sans parfum et sans alcool, est protégée au fil des utilisations grâce à un packaging ultra-hermétique, anti-contamination et anti-oxydation.
Ultra haute tolérance. Testé sur peaux allergiques. Convient pour une utilisation visage et contour des yeux.
Texture riche et onctueuse.</t>
  </si>
  <si>
    <t>AQUA / WATER • ISOCETYL STEARATE • SQUALANE • BUTYROSPERMUM PARKII BUTTER / SHEA BUTTER • DIMETHICONE • GLYCERIN • ALUMINUM STARCH OCTENYLSUCCINATE • PENTYLENE GLYCOL • PEG-100 STEARATE • GLYCERYL STEARATE • CETYL ALCOHOL • DIMETHICONOL • SODIUM HYDROXIDE • ACETYL DIPEPTIDE-1 CETYL ESTER • ACRYLATES/C10-30 ALKYL ACRYLATE CROSSPOLYMER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</si>
  <si>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M2201120</t>
  </si>
  <si>
    <t>Toleriane Ultra Crème soin hydratant apaisant intense 40ml</t>
  </si>
  <si>
    <t>Crème hydratante visage apaisante intense pour peaux ultra-sensibles ou allergiques, normales à sèches</t>
  </si>
  <si>
    <t>03337875660006</t>
  </si>
  <si>
    <t>03337875660013</t>
  </si>
  <si>
    <t>03337875660037</t>
  </si>
  <si>
    <t>Crème visage hydratante et apaisante intense de La Roche Posay pour les peaux très sensibles à allergiques. Répare et protège la barrière cutanée. Jour après jour diminue la sensibilité de la peau, restaure le confort cutané. Formulation ultra-épurée pour limiter les risques d’allergies.</t>
  </si>
  <si>
    <t>La crème visage hydratante apaisante dermatologique quotidien Toleriane Ultra Crème de La Roche Posay est conçue pour les peaux allergiques ou ultra-sensibles, normales à sèches. Elle associe la Neurosensine, puissant actif apaisant, ciblant les signes des irritations cutanées, et l'Eau Thermale de La Roche-Posay naturellement apaisante et anti-irritante. 
La formulation de la crème visage hydratante apaisante Toleriane Ultra Crème de La Roche Posay est ultra-épurée, sans parfum et sans alcool, est protégée au fil des utilisations grâce à un packaging ultra-hermétique, anti-contamination et anti-oxydation. Pour une ultra haute tolérance, testée sur peaux allergiques. Convient pour une utilisation visage et contour des yeux.
Texture crème riche et onctueuse.</t>
  </si>
  <si>
    <t>Comment appliquer la crème visage hydratante apaisante intense Toleriane Ultra de La Roche Posay ? Appliquez-la sur le visage et sur le cou, sur une peau propre et sèche.     
Quand appliquer la crème visage hydratante apaisante intense Toleriane Ultra de La Roche Posay ? 
Appliquez-la le matin et le soir après le nettoyage de votre peau.  
La crème visage hydratante apaisante intense Toleriane Ultra convient pour une utilisation visage et contour des yeux, pour toutes les peaux sensibles ou peaux allergiques.</t>
  </si>
  <si>
    <t>609632 05 - INGREDIENTS:  AQUA / WATER • ISOCETYL STEARATE • SQUALANE • BUTYROSPERMUM PARKII BUTTER / SHEA BUTTER • DIMETHICONE • GLYCERIN • ALUMINUM STARCH OCTENYLSUCCINATE • PENTYLENE GLYCOL • PEG-100 STEARATE • GLYCERYL STEARATE • CETYL ALCOHOL • DIMETHICONOL • SODIUM HYDROXIDE • ACETYL DIPEPTIDE-1 CETYL ESTER • ACRYLATES/C10-30 ALKYL ACRYLATE CROSSPOLYMER (F.I.L. B39763/1).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</si>
  <si>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Apaise en 1 minute et répare la barrière cutanée. Testé sur peaux allergiques. Ce soin hydratant dermatologique quotidien associe la Neurosensine, puissant actif apaisant, et l'Eau Thermale de La Roche-Posay, naturellement apaisante et anti-irritante.
Formulation ultra-épurée, sans parfum et sans alcool,  protégée au fil des utilisations grâce à un packaging ultra-hermétique.</t>
  </si>
  <si>
    <t>Crème hydratante apaisante sans parfum,Crème hydratante peau sensible,Crème hydratante peau allergique</t>
  </si>
  <si>
    <t>MB190200</t>
  </si>
  <si>
    <t>Anthelios Crème Solaire KA+ Visage SPF50+ Sans Parfum 50ML</t>
  </si>
  <si>
    <t>Crème solaire visage photoprotectrice quotidienne très haute protection SPF50+ sans parfum</t>
  </si>
  <si>
    <t>3337875650786</t>
  </si>
  <si>
    <t>03337875691536</t>
  </si>
  <si>
    <t>5451</t>
  </si>
  <si>
    <t>03337875691543</t>
  </si>
  <si>
    <t>218540</t>
  </si>
  <si>
    <t>03337875691567</t>
  </si>
  <si>
    <t>LA ROCHE POSAY
Anthelios KA+
Crème solaire visage 
Photoprotectrice quotidienne 
Prévient des dommages cellulaires liés au vieillissement 
Apaise et restaure la barrière cutanée 
Peaux à haut risque de dommages liés à l'exposition quotidienne aux UV 
SPF50+ Très haute protection
50ml</t>
  </si>
  <si>
    <t>La crème solaire visage très haute protection SPF50+ sans parfum Anthelios KA+ de La Roche-Posay est un photoprotecteur quotidien, le plus facile d'utilisation pour une efficacité protectrice et réparatrice a long terme. La  crème solaire visage photoprotectrice quotidienne SPF50+ sans parfum Anthelios KA+ de La Roche-Posay est une très haute protection à large spectre contre les UVA/UVB enrichie en Eau Thermale de La Roche-Posay.  
La crème solaire visage photoprotectrice quotidienne très haute protection SPF50+ sans parfum Anthelios KA+ de La Roche-Posay est formulée pour les peaux sensibles aux peaux à haut risque face aux UV quotidiens. 
Sans traces blanches. Résistant à l’eau. Peaux sujettes aux kératoses actiniques, photovieilissement, traitements oncologiques, post actes esthétiques.</t>
  </si>
  <si>
    <t>Quand appliquer la crème solaire visage photoprotectrice quotidienne très haute protection SPF50+ sans parfum Anthelios KA+ de La Roche-Posay ? 
Appliquer chaque matin uniformément sur le visage et sur les zones exposées au rayonnement UV quotidien.
Renouveler l’application en cas d’exposition prolongée, de forte transpiration ou de contact avec l’eau. 
Comment appliquer la  crème solaire visage contre le photo-vieillissement SPF50+  Anthelios KA+ de La Roche-Posay ? 
Appliquer sur tout le visage, du haut du front jusqu'au bas du menton. Ne pas appliquer sur les yeux. Etaler jusqu'à ce qu'il n'y ait plus de traces blanches.</t>
  </si>
  <si>
    <t>884991 17 - INGREDIENTS:  AQUA / WATER • C12-15 ALKYL BENZOATE • GLYCERIN • ETHYLHEXYL SALICYLATE • TITANIUM DIOXIDE [NANO] / TITANIUM DIOXIDE • BIS-ETHYLHEXYLOXYPHENOL METHOXYPHENYL TRIAZINE • BUTYL METHOXYDIBENZOYLMETHANE • ALCOHOL DENAT. • ETHYLHEXYL TRIAZONE • DIMETHICONE • OCTOCRYLENE • NIACINAMIDE • PANTHENOL • PENTYLENE GLYCOL • STEARIC ACID • POTASSIUM CETYL PHOSPHATE • METHYL METHACRYLATE CROSSPOLYMER • NYLON-12 • PROPYLENE GLYCOL • SYNTHETIC WAX • ALUMINUM HYDROXIDE • AMMONIUM POLYACRYLOYLDIMETHYL TAURATE • CAPRYLYL GLYCOL • DISODIUM EDTA • DROMETRIZOLE TRISILOXANE • GLYCERYL STEARATE • GLYCINE SOJA OIL / SOYBEAN OIL • HYDROXYPROPYL METHYLCELLULOSE • ISOPROPYL LAUROYL SARCOSINATE • MYRISTIC ACID • PALMITIC ACID • PEG-100 STEARATE • PHENOXYETHANOL • SODIUM CHLORIDE • STEARYL ALCOHOL • TEREPHTHALYLIDENE DICAMPHOR SULFONIC ACID • TOCOPHEROL • TRIETHANOLAMINE (F.I.L. C227707/1).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</si>
  <si>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avec SPF 50+,Photoprotecteur quotidien,Crème kératose actiniques,Crème contre le photo-vieillissement ,Crème hydratante SPF50 +</t>
  </si>
  <si>
    <t>M9675520</t>
  </si>
  <si>
    <t>Effaclar H Crème lavante hydratante et dermo-apaisante 200ml</t>
  </si>
  <si>
    <t>Crème lavante hydratante visage pour peaux grasses</t>
  </si>
  <si>
    <t>03337875624008</t>
  </si>
  <si>
    <t>03337875624015</t>
  </si>
  <si>
    <t>03337875624039</t>
  </si>
  <si>
    <t>Crème lavante hydratante dermo-apaisante.</t>
  </si>
  <si>
    <t>Crème lavante spécialement formulée pour les peaux grasses fragilisées par les traitements desséchants. Testée sous contrôle dermatologique en combinaison des traitements desséchants. pH physiologique. Non comédogène. Texture anti-frottements.</t>
  </si>
  <si>
    <t>Faire mousser une noisette de produit avec de l’eau dans le creux de la main. Appliquer sur le visage humidifié de l’intérieur vers l’extérieur, en un passage. Rincer abondamment et sécher sans frotter. Evitez le contour des yeux. En cas de contact avec les yeux, rincer abondamment.</t>
  </si>
  <si>
    <t>609806 20 - INGREDIENTS:  AQUA / WATER • ETHYLHEXYL PALMITATE • PROPANEDIOL • GLYCERIN • PENTYLENE GLYCOL • SODIUM LAURETH SULFATE • NIACINAMIDE • COCO-GLUCOSIDE • ACRYLATES/C10-30 ALKYL ACRYLATE CROSSPOLYMER • ZINC PCA • SODIUM HYDROXIDE • DISODIUM EDTA • CAPRYLYL GLYCOL • PHENOXYETHANOL • PARFUM / FRAGRANCE (F.I.L. B176711/1).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</si>
  <si>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et purifie la peau en douceur et aide à rétablir le confort cutané.</t>
  </si>
  <si>
    <t>nettoyant visage,gel nettoyant visage,peau grasse visage,peau visage desséchée</t>
  </si>
  <si>
    <t>Rosaliac</t>
  </si>
  <si>
    <t>M4249120</t>
  </si>
  <si>
    <t>Rosaliac Soin hydratant UV Anti-Rougeurs 40ml</t>
  </si>
  <si>
    <t>Soin hydratant visage anti-rougeurs pour peaux sensibles</t>
  </si>
  <si>
    <t>3337872413322</t>
  </si>
  <si>
    <t>13,25</t>
  </si>
  <si>
    <t>03337875659123</t>
  </si>
  <si>
    <t>6028</t>
  </si>
  <si>
    <t>03337875659130</t>
  </si>
  <si>
    <t>199414</t>
  </si>
  <si>
    <t>03337875659154</t>
  </si>
  <si>
    <t>Cette crème visage dédiée aux peaux sensibles à rougeurs, sujettes aux échauffements, offre une triple protection à la peau grâce à :
• La Vitamine CG pour renforcer la paroi des vaisseaux fragiles.
• La Vitamine B3 pour fortifier la peau contre les facteurs irritants extérieurs et les variations climatiques.
• Une protection UV SPF 15, facteurs aggravants des rougeurs.
Soin enrichi en Eau Thermale de La Roche-Posay, aux propriétés apaisantes.
Emulsion douce et fraîche, non comédogène.</t>
  </si>
  <si>
    <t>Appliquer quotidiennement sur l'ensemble du visage. Pour une efficacité optimale, utiliser après le Concentré Intensif Rosaliac AR.</t>
  </si>
  <si>
    <t>609597 28 - INGREDIENTS:  AQUA / WATER • ISONONYL ISONONANOATE • GLYCERIN • OCTOCRYLENE • NIACINAMIDE • ETHYLHEXYL SALICYLATE • DIISOPROPYL SEBACATE • DIMETHICONE • SUCROSE TRISTEARATE • BUTYL METHOXYDIBENZOYLMETHANE • CYCLOHEXASILOXANE • AMMONIUM POLYACRYLDIMETHYLTAURAMIDE / AMMONIUM POLYACRYLOYLDIMETHYL TAURATE • METHYLSILANOL/SILICATE CROSSPOLYMER • DROMETRIZOLE TRISILOXANE • ASCORBYL GLUCOSIDE • POLYSORBATE 61 • PEG-12 DIMETHICONE • DIMETHICONOL • CAFFEINE • SODIUM CITRATE • SODIUM HYDROXIDE • SODIUM STEAROYL GLUTAMATE • DISODIUM EDTA • CITRIC ACID • XANTHAN GUM • SODIUM BENZOATE • PHENOXYETHANOL • CAPRYLYL GLYCOL • CI 19140 / YELLOW 5 • CI 42090 / BLUE 1 (F.I.L. B33054/1).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</si>
  <si>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3337872413032</t>
  </si>
  <si>
    <t>soin anti rougeurs pour le visage,soin unifiant contre les rougeurs du visage,soin unifiant peaux sensibles,soin eau thermale,soin vitamine B3</t>
  </si>
  <si>
    <t>M6332202</t>
  </si>
  <si>
    <t>Toleriane Pinceau correcteur beige clair 01</t>
  </si>
  <si>
    <t>Pinceau Correcteur Teint Camouflage Anti Imperfections</t>
  </si>
  <si>
    <t>37950</t>
  </si>
  <si>
    <t>11</t>
  </si>
  <si>
    <t>2.6</t>
  </si>
  <si>
    <t>8</t>
  </si>
  <si>
    <t>03337870354306</t>
  </si>
  <si>
    <t>3368</t>
  </si>
  <si>
    <t>03337870354283</t>
  </si>
  <si>
    <t>387320</t>
  </si>
  <si>
    <t>967</t>
  </si>
  <si>
    <t>1195</t>
  </si>
  <si>
    <t>03337870354269</t>
  </si>
  <si>
    <t>01 Beige Clair</t>
  </si>
  <si>
    <t>Neutralise les imperfections locales de couleur. Correction optimale.</t>
  </si>
  <si>
    <t>Les Pinceaux Correcteurs Toleriane, 100% allergy-tested*, corrigent les imperfections de couleur localisées:
- Le pinceau vert pour neutraliser les rougeurs (cicatrices, couperose,…)
- Le pinceau jaune pour corriger les imperfections bleutées (cernes, vitiligo,…)
- Les pinceaux beiges (clair ou foncé) pour camoufler et unifier les imperfections cutanées</t>
  </si>
  <si>
    <t>Après la crème de jour, appliquer par petites touches sur les imperfections localisées et étaler.</t>
  </si>
  <si>
    <t>G790595 - INGREDIENTS:  AQUA / WATER • CYCLOPENTASILOXANE • DIMETHICONE • GLYCERIN • POLYGLYCERYL-4 ISOSTEARATE • PENTYLENE GLYCOL • CETYL PEG/PPG-10/1 DIMETHICONE • HEXYL LAURATE • MAGNESIUM SULFATE • DISTEARDIMONIUM HECTORITE • ACETYLATED GLYCOL STEARATE • ETHYLHEXYLGLYCERIN • TRIHYDROXYSTEARIN • CELLULOSE GUM • SILICA [NANO] / SILICA • ACRYLATES COPOLYMER • DISODIUM STEAROYL GLUTAMATE • ALUMINUM HYDROXIDE ● [+/- MAY CONTAIN: CI 77891 / TITANIUM DIOXIDE • CI 77491, CI 77492, CI 77499 / IRON OXIDES]. (F.I.L. B159028/2).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</si>
  <si>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Correction optimale des imperfections locales des peaux sensibles à intolérantes.</t>
  </si>
  <si>
    <t>#F5BD80</t>
  </si>
  <si>
    <t>pinceau correcteur,correcteur maquillage,anti cerne beige clair,concealer,retouche visage,imperfections,rougeur</t>
  </si>
  <si>
    <t>M6332302</t>
  </si>
  <si>
    <t>Toleriane Pinceau correcteur beige foncé 02</t>
  </si>
  <si>
    <t>03337870354351</t>
  </si>
  <si>
    <t>03337870354337</t>
  </si>
  <si>
    <t>03337870354313</t>
  </si>
  <si>
    <t>02 Beige Foncé</t>
  </si>
  <si>
    <t>#DEA26C</t>
  </si>
  <si>
    <t>correcteur de teint,correcteur maquillage,pinceau correcteur,anti cerne beige fonce,concealer,anti cerne,anti rougeur</t>
  </si>
  <si>
    <t>M6332402</t>
  </si>
  <si>
    <t>Toleriane Pinceau correcteur jaune</t>
  </si>
  <si>
    <t>Pinceau Correcteur Teint Camouflage Cernes</t>
  </si>
  <si>
    <t>3337872410970</t>
  </si>
  <si>
    <t>03337870354450</t>
  </si>
  <si>
    <t>03337870354436</t>
  </si>
  <si>
    <t>03337870354412</t>
  </si>
  <si>
    <t>Jaune</t>
  </si>
  <si>
    <t>G790599 - INGREDIENTS:  AQUA / WATER • CYCLOPENTASILOXANE • DIMETHICONE • GLYCERIN • POLYGLYCERYL-4 ISOSTEARATE • PENTYLENE GLYCOL • CETYL PEG/PPG-10/1 DIMETHICONE • HEXYL LAURATE • ACETYLATED GLYCOL STEARATE • MAGNESIUM SULFATE • ETHYLHEXYLGLYCERIN • TRIHYDROXYSTEARIN • CELLULOSE GUM • SILICA • SILICA [NANO] / SILICA • ACRYLATES COPOLYMER • DISTEARDIMONIUM HECTORITE • DISODIUM STEAROYL GLUTAMATE • ALUMINUM HYDROXIDE ● [+/- MAY CONTAIN: CI 77891 / TITANIUM DIOXIDE • CI 77491, CI 77492, CI 77499 / IRON OXIDES • CI 77947 [NANO] / ZINC OXIDE • CI 77007 / ULTRAMARINES]. (F.I.L. B159242/2).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</si>
  <si>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#F8DA9A</t>
  </si>
  <si>
    <t>correcteur de teint,pinceau correcteur,antic cernes,correcteur maquillage,camoufler visage,imperfections,correcteur jaune</t>
  </si>
  <si>
    <t>M6332502</t>
  </si>
  <si>
    <t>Toleriane Pinceau correcteur vert</t>
  </si>
  <si>
    <t>Pinceau Correcteur Teint Camouflage Rougeurs</t>
  </si>
  <si>
    <t>3337872410963</t>
  </si>
  <si>
    <t>03337870354405</t>
  </si>
  <si>
    <t>03337870354382</t>
  </si>
  <si>
    <t>03337870354368</t>
  </si>
  <si>
    <t>Vert</t>
  </si>
  <si>
    <t>#E2E1CC</t>
  </si>
  <si>
    <t>correcteur vert,anti cerne,correcteur maquillage,correcteur de teint,pinceau vert,correcteur couleur,pinceau anti cerne,imperfections,rougeur</t>
  </si>
  <si>
    <t>Gel Hydro-Alcoolique</t>
  </si>
  <si>
    <t>VFR08072</t>
  </si>
  <si>
    <t>GEL HYDRO-ALCOOLIQUE POUR L'ANTISEPTIE DES MAINS 75ML</t>
  </si>
  <si>
    <t>Gel hydro-alcoolique nettoyant puifiant pour l'antiseptie des mains</t>
  </si>
  <si>
    <t>3337875756242</t>
  </si>
  <si>
    <t>1,55</t>
  </si>
  <si>
    <t>9000</t>
  </si>
  <si>
    <t>03337875756488</t>
  </si>
  <si>
    <t>360000</t>
  </si>
  <si>
    <t>03337875756501</t>
  </si>
  <si>
    <t>Tube 75 MLT</t>
  </si>
  <si>
    <t>Gel hydro-alcoolique nettoyant purifiant pour l’antiseptie des mains 75ML.</t>
  </si>
  <si>
    <t>Quand l’eau et le savon ne sont pas disponibles, en complément du lavage habituel, ce gel hydro-alcoolique permet de nettoyer et purifier les mains. Sans parfum. Formule contenant plus de 70 % (v/v) d’alcool. Respecter un temps de friction d'au moins trente secondes jusqu'à l’obtention de mains sèches.</t>
  </si>
  <si>
    <t>Remplir la paume d’une main avec le gel et frictionner toutes les surfaces des mains jusqu'à ce que la peau soit sèche.</t>
  </si>
  <si>
    <t>822202 27 - INGREDIENTS:  ALCOHOL DENAT. • AQUA / WATER • GLYCERIN • AMMONIUM POLYACRYLOYLDIMETHYL TAURATE (F.I.L. C258404/2).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</si>
  <si>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gel hydroalcoolique,solution hydroalcoolique,gel antibacterien main,gel desinfectant pour les mains,désinfectant main,gel nettoyant mains,gel alcoolique désinfectant,produit désinfectant main,alcool pour les mains</t>
  </si>
  <si>
    <t>M0365220</t>
  </si>
  <si>
    <t>Demaquillant Physiologique Lait démaquillant peaux sensibles 200ml</t>
  </si>
  <si>
    <t>Lait démaquillant physiologique peaux sensibles sèches à très sèches</t>
  </si>
  <si>
    <t>10,75</t>
  </si>
  <si>
    <t>715</t>
  </si>
  <si>
    <t>03337875654593</t>
  </si>
  <si>
    <t>11194</t>
  </si>
  <si>
    <t>03337875654609</t>
  </si>
  <si>
    <t>403484</t>
  </si>
  <si>
    <t>03337875654623</t>
  </si>
  <si>
    <t>LA ROCHE-POSAY 
Lait démaquillant Physiologique 
Démaquille en douceur
Peaux sensibles sèches à très sèches
200ml</t>
  </si>
  <si>
    <t>Découvrez le Lait Démaquillant Physiologique de La Roche-Posay. Démaquille en douceur les peaux sensibles sèches à très sèches. Convient au démaquillage waterproof.
La tolérance et le haut pouvoir démaquillant du lait physiologique de La Roche-Posay sont liés :
- A ses agents nettoyants sélectionnés de manière stricte pour une tolérance optimale 
- A ses agents hydratants et apaisants 
- A l’Eau Thermale  de La Roche-Posay, naturellement apaisante et anti-irritante
- A son pH physiologique 
Formulé pour les peaux sensibles suivant une charte de formulation physiologique. 
Sans Alcool.
Non comédogène : ne cause pas d'acné, de boutons et autres impuretés.</t>
  </si>
  <si>
    <t>Dans quels cas utiliser le Lait démaquillant physiologique de La  Roche-Posay ? 
- Ce lait démaquillant physiologique est formulé pour démaquiller les peaux sensibles sèches à très sèches en douceur
- Ce lait démaquillant visage convient au démaquillage waterproof
Comment utiliser le Lait démaquillant physiologique de La Roche-Posay ? 
Appliquer du bout des doigts ou avec un coton sur l'ensemble du visage. Sans rinçage.
Texture lait fluide hydratante.</t>
  </si>
  <si>
    <t>609712 07 - INGREDIENTS:  AQUA / WATER • ETHYLHEXYL PALMITATE • ISOHEXADECANE • PARAFFINUM LIQUIDUM / MINERAL OIL • GLYCERIN • CETEARETH-25 • CETEARYL ALCOHOL • SODIUM HYDROXIDE • POLOXAMER 184 • DISODIUM COCOAMPHODIACETATE • DISODIUM EDTA • CAPRYLYL GLYCOL • POLYSORBATE 80 • ACRYLAMIDE/SODIUM ACRYLOYLDIMETHYLTAURATE COPOLYMER • ACRYLATES/C10-30 ALKYL ACRYLATE CROSSPOLYMER • MYRTRIMONIUM BROMIDE • PARFUM / FRAGRANCE (F.I.L. B50257/1).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</si>
  <si>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Démaquille en douceur, apaise et protège. pH physiologique. Avec de l'Eau Thermale de La Roche-Posay.</t>
  </si>
  <si>
    <t>demaquillant peau sensibles,demaquillant waterproof,lait demaquillant peau tres seche,demaquillant maquillage waterproof</t>
  </si>
  <si>
    <t>M3295821</t>
  </si>
  <si>
    <t>Rosaliac Concentré intensif Anti-Rougeurs 40ml</t>
  </si>
  <si>
    <t>Concentré intensif Anti-Rougeurs visage</t>
  </si>
  <si>
    <t>03337875637060</t>
  </si>
  <si>
    <t>03337875637077</t>
  </si>
  <si>
    <t>03337875637091</t>
  </si>
  <si>
    <t>Un concentré intensif pour les peaux avec rougeurs sensibles et fragilisées. Il associe 3 actifs pour résorber les rougeurs à la source, prévenir leur réapparition et apaiser immédiatement les échauffements et les sensations d'inconfort.</t>
  </si>
  <si>
    <t>INNOVATION Ambophénol : puissant extrait végétal riche en polyphénols pour diminuer la taille des vaisseaux sanguins et fortifier leurs parois. 
Neurosensine, actif apaisant pour diminuer la réactivité cutanée.
Eau Thermale de La Roche-Posay apaisante et décongestionnante.
Nouvelle génération de packaging hermétique pour une formulation ultra-épurée.
Sans alcool, sans parfum
Texture gel fluide. Ultra-frais et non gras.</t>
  </si>
  <si>
    <t>Appliquer quotidiennement matin et soir sur les zones à traiter.</t>
  </si>
  <si>
    <t>609666 06 - INGREDIENTS:  AQUA / WATER • GLYCERIN • ISOSTEARYL NEOPENTANOATE • BUTYLENE GLYCOL • PENTYLENE GLYCOL • POLYSORBATE 20 • TAMBOURISSA TRICHOPHYLLA LEAF EXTRACT • GLYCERYL ACRYLATE/ACRYLIC ACID COPOLYMER • DIMETHICONE • DIMETHICONOL • AMMONIUM POLYACRYLDIMETHYLTAURAMIDE / AMMONIUM POLYACRYLOYLDIMETHYL TAURATE • DISODIUM EDTA • ACETYL DIPEPTIDE-1 CETYL ESTER (F.I.L. B42500/1).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</si>
  <si>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Résorbe les rougeurs à la source et prévient leur réapparition. Apaise les échauffements et les sensations d'inconfort. Efficacité anti-récidive démontrée.
Concentré en Ambophénol, puissant extrait naturel riche en polyphénols pour diminuer la taille des vaisseaux sanguins et fortifier leurs parois.
Formulé avec de la Neurosensine, actif apaisant pour diminuer la réactivité cutanée, et de l'Eau Thermale de La Roche-Posay, naturellement anti-irritante.</t>
  </si>
  <si>
    <t>Crème anti-rougeurs / Crème contre les rougeurs / Soin hydratant intensif contre les rougeurs</t>
  </si>
  <si>
    <t>M2918120</t>
  </si>
  <si>
    <t>Substiane Soin extra-riche reconstituant densité et volume 40ml</t>
  </si>
  <si>
    <t>Soin extra-riche reconstituant densité et volume</t>
  </si>
  <si>
    <t>3337872412608</t>
  </si>
  <si>
    <t>03337875618137</t>
  </si>
  <si>
    <t>5959</t>
  </si>
  <si>
    <t>03337875618144</t>
  </si>
  <si>
    <t>238844</t>
  </si>
  <si>
    <t>03337875618168</t>
  </si>
  <si>
    <t>Ce soin avec une formule au Pro-Xylane ™ et LINACTYL redensifie la peau et renforce visiblement le maintien du visage. Affaissement des traits. Perte de substance et assèchement extrême de la peau.</t>
  </si>
  <si>
    <t>609676 12 - INGREDIENTS:  AQUA / WATER • PARAFFINUM LIQUIDUM / MINERAL OIL • GLYCERIN • DIMETHICONE • ISOCETYL STEARATE • HYDROGENATED POLYISOBUTENE • BUTYROSPERMUM PARKII BUTTER / SHEA BUTTER • CERA ALBA / BEESWAX • CETYL ALCOHOL • GLYCERYL STEARATE • PEG-100 STEARATE • CERA MICROCRISTALLINA / MICROCRYSTALLINE WAX • PARAFFIN • SORBITAN TRISTEARATE • DIMETHICONOL • COPERNICIA CERIFERA CERA / CARNAUBA WAX • ISOHEXADECANE • SODIUM HYALURONATE • SODIUM HYDROXIDE • ARGININE PCA • SERINE • DISODIUM EDTA • PROPYLENE GLYCOL • HYDROLYZED LINSEED EXTRACT • HYDROXYPROPYL TETRAHYDROPYRANTRIOL • ACETYL DIPEPTIDE-1 CETYL ESTER • XANTHAN GUM • POLYSORBATE 80 • ACRYLAMIDE/SODIUM ACRYLOYLDIMETHYLTAURATE COPOLYMER • ACRYLATES COPOLYMER • PENTAERYTHRITYL TETRA-DI-T-BUTYL HYDROXYHYDROCINNAMATE • SODIUM BENZOATE • PHENOXYETHANOL • BENZOIC ACID • PARFUM / FRAGRANCE (F.I.L. B171470/1).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</si>
  <si>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anti age,perte densite,perte volume,anti rides visage,anti age visage,soin peau mature,vieillissement cutané,soin anti ride</t>
  </si>
  <si>
    <t>MB069322</t>
  </si>
  <si>
    <t>Anthelios Crème Solaire Hydratante Teintée Visage SPF50+ Avec Parfum 50ml</t>
  </si>
  <si>
    <t>Crème solaire visage hydratante teintée très haute protection SPF50+ avec parfum peaux sensibles et sèches</t>
  </si>
  <si>
    <t>03337875616645</t>
  </si>
  <si>
    <t>03337875675185</t>
  </si>
  <si>
    <t>03337875675208</t>
  </si>
  <si>
    <t>LA ROCHE-POSAY 
Anthelios Ultra Crème Teintée
Crème solaire visage teintée avec parfum 
Très haute protection SPF50+ 
Pour les peaux sensibles et sèches, aux risques d'allergies solaire 
Anti-picotements oculaires 
Yeux sensibles 
Haute tolérance visage 
Très résistante à l'eau 
50ml</t>
  </si>
  <si>
    <t>La crème solaire visage hydratante SPF50+ avec parfum Anthelios Ultra Crème Teintée de La Roche-Posay est une très haute protection à large spectre contre les UVA enrichie en Eau Thermale de La Roche-Posay. 
Riche mais non-grasse, la texture protège, hydrate et unifie la peau en une seule étape. Ses micro-pigments universels se fondent sur la peau, elle est adaptée à toutes les carnations de peau pour un teint naturellement frais et lumineux.  
Formulée pour limiter le picotement oculaire. 
Peut être appliquée sur le contour des yeux. 
La crème solaire visage hydratante très haute protection SPF50+ peaux sensibles et sèches Anthelios Ultra Crème de La Roche-Posay protège également des dommages induits par la pollution et le stress oxydatif. 
Formule éco-testée en conditions marines et respectueuse du milieu marin. 
La crème solaire visage hydratante très haute protection SPF50+ avec parfum Anthelios Ultra Crème Teintée de La Roche-Posay a été testée : 
- Sous contrôle dermatologique sur peau sensible et réactive. 
- Sous contrôle ophtalmologique sur contour des yeux sensibles. 
- Sur porteurs de lentilles de contact.</t>
  </si>
  <si>
    <t>Quand appliquer la crème solaire visage hydratante SPF50+ avec parfum Anthelios Ultra Crème Teintée de La Roche-Posay ? 
Appliquer 30 minutes avant l'exposition solaire. 
Renouveler l'application toutes les 2 heures et après chaque baignade. 
Comment appliquer la crème solaire visage hydratante très haute protection SPF50+ peaux sensibles et sèches Anthelios Ultra Crème Teintée de La Roche-Posay ? Appliquer sur tout le visage, du haut du front jusqu'au bas du menton. 
Ne pas appliquer sur les yeux. 
Etaler jusqu'à ce qu'il n'y ait plus de traces blanches. 
Ne pas exposer les enfants de moins de 3 ans. 
Eviter les heures d'ensoleillement les plus chaudes, entre 12h et 16h.</t>
  </si>
  <si>
    <t>884975 4 - INGREDIENTS:  AQUA / WATER • DIISOPROPYL SEBACATE • GLYCERIN • BIS-ETHYLHEXYLOXYPHENOL METHOXYPHENYL TRIAZINE • ALCOHOL DENAT. • PROPANEDIOL • ETHYLHEXYL SALICYLATE • ETHYLHEXYL TRIAZONE • C12-22 ALKYL ACRYLATE/HYDROXYETHYLACRYLATE COPOLYMER • DROMETRIZOLE TRISILOXANE • BUTYL METHOXYDIBENZOYLMETHANE • ALUMINUM STARCH OCTENYLSUCCINATE • CI 77891 / TITANIUM DIOXIDE • SILICA • TOCOPHEROL • ISOPROPYL LAUROYL SARCOSINATE • ACRYLATES COPOLYMER • AMMONIUM ACRYLOYLDIMETHYLTAURATE/VP COPOLYMER • CAPRYLYL GLYCOL • CI 77491, CI 77492, CI 77499 / IRON OXIDES • CITRIC ACID • DISODIUM EDTA • SCUTELLARIA BAICALENSIS EXTRACT / SCUTELLARIA BAICALENSIS ROOT EXTRACT • T-BUTYL ALCOHOL • TEREPHTHALYLIDENE DICAMPHOR SULFONIC ACID • TRIETHANOLAMINE • XANTHAN GUM • PARFUM / FRAGRANCE (F.I.L. C211249/1).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</si>
  <si>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teintée peau sèche SPF50+</t>
  </si>
  <si>
    <t>M8314420</t>
  </si>
  <si>
    <t>Anthelios Crème Solaire en Huile Confort Nutritive Corps SPF30 Avec Parfum 200ml</t>
  </si>
  <si>
    <t>Huile Solaire Corps Haute Protection Indice 30 Avec Parfum Peaux Sèches</t>
  </si>
  <si>
    <t>03337875625883</t>
  </si>
  <si>
    <t>03337875625890</t>
  </si>
  <si>
    <t>03337875625913</t>
  </si>
  <si>
    <t>Haute protection solaire corps, texture fluide et nutritive. Fini satiné. Sans traces blanches. Hypoallergénique.</t>
  </si>
  <si>
    <t>Une huite haute protection solaire à large spectre contre les UVA/UVB enrichie en Eau Thermale de La Roche-Posay. Texture huile nutritive. Formulée pour les peaux sensibles et les peaux sujettes aux intolérances solaires, communément appelées allergies solaires. Ensoleillement extrême.</t>
  </si>
  <si>
    <t>884512 2 - INGREDIENTS:  PARAFFINUM LIQUIDUM / MINERAL OIL • ISOPROPYL PALMITATE • HOMOSALATE • ALCOHOL DENAT. • OCTOCRYLENE • ETHYLENEDIAMINE/STEARYL DIMER DILINOLEATE COPOLYMER • ETHYLHEXYL SALICYLATE • BUTYL METHOXYDIBENZOYLMETHANE • C12-15 ALKYL BENZOATE • ETHYLHEXYL TRIAZONE • DROMETRIZOLE TRISILOXANE • PENTAERYTHRITYL TETRA-DI-T-BUTYL HYDROXYHYDROCINNAMATE • PARFUM / FRAGRANCE (F.I.L. C163812/2).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</si>
  <si>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Fini invisible 
Résitant à l'eau 
Photostable
Complexe XL-PROTECT pour une très haute protection UVA/UVB, à large spectre et photostable. Protection optimale SPF 30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</si>
  <si>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3337875588539</t>
  </si>
  <si>
    <t>huile protection solaire,huile solaire,huile SPF 30,Creme solaire</t>
  </si>
  <si>
    <t>Anthelios Ka</t>
  </si>
  <si>
    <t>M4645420</t>
  </si>
  <si>
    <t>Anthelios KA Soin Hydratant Quotidien SPF50+ 50ml</t>
  </si>
  <si>
    <t>Soin Hydratant Visage Très Haute Protection Indice SPF50+ pour Peaux Sensibles</t>
  </si>
  <si>
    <t>3337872413391</t>
  </si>
  <si>
    <t>14,20</t>
  </si>
  <si>
    <t>270</t>
  </si>
  <si>
    <t>03337875619806</t>
  </si>
  <si>
    <t>5990</t>
  </si>
  <si>
    <t>03337875619813</t>
  </si>
  <si>
    <t>240100</t>
  </si>
  <si>
    <t>03337875619837</t>
  </si>
  <si>
    <t>Hydratant, protecteur quotidien SPF 50+, formulé pour les peaux à risque élevé face aux UV quotidiens.</t>
  </si>
  <si>
    <t>Emulsion confortable et non grasse, facile à appliquer, adaptée aux besoins des peaux sujettes aux kératoses actiniques et des peaux photosensibilisées. Protection quotidienne SPF 50+ à large spectre contre les UVA-UVB.</t>
  </si>
  <si>
    <t>Appliquer chaque matin sur les zones exposées aux rayonnements UV quotidiens : visage, crâne, cou, décolleté, bras et mains. Précautions : réappliquer en cas d'humidité excessive afin de maintenir le niveau de protection. Ce produit n'est pas un produit solaire.</t>
  </si>
  <si>
    <t>737664 7 - INGREDIENTS:  AQUA / WATER • C12-15 ALKYL BENZOATE • GLYCERIN • ETHYLHEXYL SALICYLATE • TITANIUM DIOXIDE [NANO] / TITANIUM DIOXIDE • BIS-ETHYLHEXYLOXYPHENOL METHOXYPHENYL TRIAZINE • BUTYL METHOXYDIBENZOYLMETHANE • ALCOHOL DENAT. • ETHYLHEXYL TRIAZONE • DIMETHICONE • OCTOCRYLENE • PENTYLENE GLYCOL • STEARIC ACID • POTASSIUM CETYL PHOSPHATE • METHYL METHACRYLATE CROSSPOLYMER • NYLON-12 • SYNTHETIC WAX • ALUMINUM HYDROXIDE • AMMONIUM POLYACRYLDIMETHYLTAURAMIDE / AMMONIUM POLYACRYLOYLDIMETHYL TAURATE • CAPRYLYL GLYCOL • DISODIUM EDTA • DROMETRIZOLE TRISILOXANE • GLYCERYL STEARATE • GLYCINE SOJA OIL / SOYBEAN OIL • HYDROXYPROPYL METHYLCELLULOSE • ISOPROPYL LAUROYL SARCOSINATE • PALMITIC ACID • PEG-100 STEARATE • PHENOXYETHANOL • STEARYL ALCOHOL • TEREPHTHALYLIDENE DICAMPHOR SULFONIC ACID • TOCOPHEROL • TRIETHANOLAMINE (F.I.L. B42512/3).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</si>
  <si>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Hydratation 24h. 
Protège quotidiennement des dommages liés aux UV quotidiens. 
Peut être utilisé en base de maquillage.</t>
  </si>
  <si>
    <t>soin hydratant visage,soin hydratant protection solaire,creme hydratante peau sensible</t>
  </si>
  <si>
    <t>M0914406</t>
  </si>
  <si>
    <t>Toleriane Correcteur de teint minéral compact-poudre 15 doré</t>
  </si>
  <si>
    <t>Poudre Maquillage Compacte Correcteur de teint  Peaux Sensibles</t>
  </si>
  <si>
    <t>9.5</t>
  </si>
  <si>
    <t>03337870497706</t>
  </si>
  <si>
    <t>03337875645423</t>
  </si>
  <si>
    <t>03337875645447</t>
  </si>
  <si>
    <t>Corrige et unifie le teint. Purifie et matifie sans obstruer les pores.
Reduit les imperfections jour après jour.</t>
  </si>
  <si>
    <t>Poudre minérale 100% allergy-tested* qui couvre comme un fond de teint sans obstruer les pores. Corrige les imperfections des peaux normales à mixtes sensibles à intolérantes grâce à sa formule concentrée en pigments 100 % minéraux et enrichie en perlite super absorbante. Restaure le confort cutané et apporte une photo-protection quotidienne (SPF 25). Eponge ultra-douce pour les peaux sensibles. *Soumis à des tests d'allergies.</t>
  </si>
  <si>
    <t>Prélever une petite quantité de Correcteur de teint minéral compact-poudre à l’aide de l’éponge et étirer le produit de la zone médiane vers l’extérieur du visage. Peut être utilisé en retouche au cours de la journée.</t>
  </si>
  <si>
    <t>G973047 - INGREDIENTS:  TALC • PERLITE • NYLON-12 • TITANIUM DIOXIDE • DIMETHICONE • MAGNESIUM STEARATE • TRIISOCETYL CITRATE • STEARIC ACID • TRIMETHYLSILOXYSILICATE • CAPRYLYL GLYCOL • PARAFFINUM LIQUIDUM / MINERAL OIL • CETYL DIMETHICONE • LAUROYL LYSINE • ALUMINUM HYDROXIDE • AQUA / WATER ● [+/- MAY CONTAIN: CI 77891 / TITANIUM DIOXIDE • CI 77163 / BISMUTH OXYCHLORIDE • CI 77491, CI 77492, CI 77499 / IRON OXIDES • MICA]. (F.I.L. B176754/2).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</si>
  <si>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Correcteur de teint minéral compact-poudre corrige et unifie le teint. Purifie et matifie sans obstruer les pores.
Réduit les imperfections jour après jour. 100% allergy-tested* *Soumis à des tests d'allergies</t>
  </si>
  <si>
    <t>#CE8D51</t>
  </si>
  <si>
    <t>M0914106</t>
  </si>
  <si>
    <t>Toleriane Correcteur de teint minéral compact-poudre 13 beige sable</t>
  </si>
  <si>
    <t>03337870497553</t>
  </si>
  <si>
    <t>03337875645362</t>
  </si>
  <si>
    <t>03337875645386</t>
  </si>
  <si>
    <t>#EABD95</t>
  </si>
  <si>
    <t>M5467805</t>
  </si>
  <si>
    <t>Toleriane Correcteur de teint minéral compact-poudre 14 beige rosé</t>
  </si>
  <si>
    <t>Poudre Maquillage Compacte Correcteur de teint Peaux Sensibles</t>
  </si>
  <si>
    <t>03337870624102</t>
  </si>
  <si>
    <t>03337875645720</t>
  </si>
  <si>
    <t>03337875645744</t>
  </si>
  <si>
    <t>14 Beige Rosé</t>
  </si>
  <si>
    <t>#EEC6B8</t>
  </si>
  <si>
    <t>M0913706</t>
  </si>
  <si>
    <t>Toleriane Correcteur de teint minéral compact-poudre 11 beige clair</t>
  </si>
  <si>
    <t>03337870497409</t>
  </si>
  <si>
    <t>03337875645300</t>
  </si>
  <si>
    <t>03337875645324</t>
  </si>
  <si>
    <t>poudre maquillage,maquillage peau sensible,poudre compacte,poudre teint</t>
  </si>
  <si>
    <t>M9054420</t>
  </si>
  <si>
    <t>Effaclar Gel moussant purifiant 200ml</t>
  </si>
  <si>
    <t>Gel moussant nettoyant visage anti-points noirs peaux grasses à tendance acnéique</t>
  </si>
  <si>
    <t>702</t>
  </si>
  <si>
    <t>03337875617031</t>
  </si>
  <si>
    <t>9024</t>
  </si>
  <si>
    <t>03337875617048</t>
  </si>
  <si>
    <t>361460</t>
  </si>
  <si>
    <t>03337875617062</t>
  </si>
  <si>
    <t>LA ROCHE-POSAY 
Effaclar Gel nettoyant moussant purifiant visage 
Nettoyant visage à rincer 
Sans savon, pH 5.5 
Peaux grasses et sensibles à tendance acnéique 
200ml</t>
  </si>
  <si>
    <t>Le gel moussant nettoyant visage Effaclar de La Roche Posay est un nettoyant visage qui purifie en douceur les peaux grasses à tendance acnéique. Le gel moussant nettoyant visage Effaclar de La Roche Posay purifie en douceur les peaux grasses à tendance acnéique grâce à des agents nettoyants sélectionnés pour respecter les peaux sensibles. Il élimine les impuretés et l'excès de sébum en laissant la peau nette et fraîche. Sa formule est associée à l'Eau Thermale de La Roche-Posay, reconnue pour ses vertus apaisantes afin de limiter les risques d'irritations. La peau est nettoyée et purifiée en douceur, les imperfections et points noirs sont réduits. Le gel moussant nettoyant visage Effaclar de La Roche Posay convient aux peaux grasses à tendance acnéique et sensibles.</t>
  </si>
  <si>
    <t>Comment utiliser le gel moussant nettoyant visage Effaclar pour peaux grasses à tendance acnéique de La Roche Posay ? 
Faire mousser dans la main avec un peu d’eau et appliquer sur le visage en massant doucement. Rincer abondamment. 
Quand utiliser le gel moussant purifiant Effaclar pour peaux grasses à tendance acnéique de La Roche Posay ? 
Appliquer le gel moussant Effaclar le matin et ou le soir comme première étape de votre routine. Utiliser sur le visage avant d'appliquer le soin Effaclar Duo +. 
Effaclar gel moussant ou lotion astringente Effaclar ?
 - Effaclar gel moussant : nettoyant visage pour peaux grasses et sensibles à tendance acnéiques 
- Lotion astringente Effaclar : lotion astringente Micro-exfoliante anti-points noirs 
Avec quel soin Effaclar puis-je compléter ma routine peaux grasses à tendance acnéique ? Pour mieux se retrouver dans la gamme de soin Effaclar, voici les bénéfices de chacun des soins Effaclar: 
- Effaclar Duo+: soin texture gel crème peaux grasses tendance acnéique anti imperfections, anti récidives, anti marques 
- Effaclar Duo+ unifiant: soin teinté qui unifie le teint des peaux grasses à tendance acnéique 
- Effaclar K+: soin anti sébum 8h peau mixte à grasse: points noirs récidivants, grain de peau irrégulier, brillances 
- Effaclar Mat: soin hydratant sebo-régulateur anti brillance pour une peau durablement mate, nette et équilibrée 
- Effaclar A.I.: soin correcteur ciblé des imperfections locales 
- Effaclar H : Hydratant apaisant multi-compensateur, hydrate les peaux grasses fragilisées par les traitements desséchants</t>
  </si>
  <si>
    <t>609579 39 - INGREDIENTS:  AQUA / WATER • SODIUM LAURETH SULFATE • PEG-8 • COCO-BETAINE • HEXYLENE GLYCOL • SODIUM CHLORIDE • PEG-120 METHYL GLUCOSE DIOLEATE • ZINC PCA • SODIUM HYDROXIDE • CAPRYLYL GLYCOL • CITRIC ACID • SODIUM BENZOATE • PHENOXYETHANOL • PARFUM / FRAGRANCE (F.I.L. B193153/1).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</si>
  <si>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Purifie la peau en douceur, élimine les impuretés et l'excès de sébum en laissant la peau nette et fraiche.</t>
  </si>
  <si>
    <t>Gel nettoyant visage peaux grasses / Gel moussant nettoyant visage peau grasse</t>
  </si>
  <si>
    <t>MB294400</t>
  </si>
  <si>
    <t>Effaclar Gel Moussant Purifiant 300ml</t>
  </si>
  <si>
    <t>Gel moussant purifiant Peau Sensible, Grasse à tendance acnéique</t>
  </si>
  <si>
    <t>3337875549486</t>
  </si>
  <si>
    <t>3 337 872 411 991</t>
  </si>
  <si>
    <t>Tube 300 MLT</t>
  </si>
  <si>
    <t>LA ROCHE-POSAY
Effaclar
Gel nettoyant moussant purifiant visage
Nettoyant visage à rincer
Sans savon, pH 5.5
Peaux grasses et sensibles à tendance acnéique
2x400ml</t>
  </si>
  <si>
    <t>Le Gel Moussant Purifiant Effaclar purifie la peau en douceur et élimine les impuretés et l’excès de sébum grâce à des agents nettoyant sélectionnés pour respecter les peaux sensibles. La peau est nettoyée et purifiée en douceur, les imperfections et points noirs sont réduits. Sa formule associée à l’Eau Thermale de La Roche-Posay apaisante limite les risques d’irritations. Adapté aux peaux grasses, à imperfections et à tendance acnéique.</t>
  </si>
  <si>
    <t>Faire mousser dans la main avec un peu d’eau et appliquer sur le visage en massant doucement. Rincer abondamment.</t>
  </si>
  <si>
    <t>Gel Moussant Purifiant pour peaux grasses et sensibles.</t>
  </si>
  <si>
    <t>gel nettoyant visage,effaclar gel moussant,nettoyant acné,nettoyant visage,acné visage,savon acné,bouton visage,acné menton,comédons fermés,acné joues,effaclar duo,traitement acné,peau grasse</t>
  </si>
  <si>
    <t>VFR06695</t>
  </si>
  <si>
    <t>LOT*2 Effaclar Gel moussant 400ml</t>
  </si>
  <si>
    <t>Gel moussant nettoyant visage anti points noirs peaux grasses à tendance acnéique 2X400ml</t>
  </si>
  <si>
    <t>3433425003245</t>
  </si>
  <si>
    <t>20,00</t>
  </si>
  <si>
    <t>922</t>
  </si>
  <si>
    <t>11602</t>
  </si>
  <si>
    <t>03433425215976</t>
  </si>
  <si>
    <t>348060</t>
  </si>
  <si>
    <t>03433425215990</t>
  </si>
  <si>
    <t>Le gel moussant nettoyant visage Effaclar de La Roche Posay est un nettoyant visage qui purifie en douceur les peaux grasses à tendance acnéique.
Le gel moussant nettoyant visage Effaclar de La Roche Posay purifie en douceur les peaux grasses à tendance acnéique grâce à des agents nettoyants sélectionnés pour respecter les peaux sensibles.
Il élimine les impuretés et l'excès de sébum en laissant la peau nette et fraîche.
Sa formule est associée à  l'Eau Thermale de La Roche-Posay, reconnue pour ses vertus apaisantes afin de limiter les risques d'irritations.
La peau est nettoyée et purifiée en douceur, les imperfections et points noirs sont réduits.
Le gel moussant nettoyant visage Effaclar de La Roche Posay convient aux peaux grasses à tendance acnéique et sensibles.</t>
  </si>
  <si>
    <t>Comment utiliser le gel moussant nettoyant visage Effaclar pour peau grasse à tendance acnéique de La Roche Posay ?
Faire mousser dans la main avec un peu d’eau et appliquer sur le visage en massant doucement. Rincer abondamment.
Quand utiliser le gel moussant purifiant Effaclar pour peau grasse à tendance acnéique de La Roche Posay ?
Appliquer le gel moussant Effaclar le matin et ou le soir comme première étape de votre routine.
Utiliser sur le visage avant d'appliquer le soin Effaclar Duo +.
Comment appliquer le gel moussant Effaclar pour peaux grasses et sensibles de La Roche Posay ?
Favorisez la main au coton. Faire mousser dans la main avec un peu d’eau et appliquer sur le visage en massant doucement. Rincer abondamment
Effaclar gel moussant ou lotion astringente Effaclar ?
- Effaclar gel moussant: nettoyant visage pour peaux grasses et sensibles à tendance acnéiques
- Lotion astringente Effaclar: lotion astringente Micro-exfoliante anti-points noirs
Avec quel soin Effaclar puis-je compléter ma routine peau grasse à tendance acnéique ?
Pour mieux se retrouver dans la gamme de soin Effaclar, voici les bénéfices de chacun des soins Effaclar:
- Effaclar Duo+: soin texture gel crème peau grasse tendance acnéique anti imperfections, anti récidives, anti marques
- Effaclar Duo+ unifiant: soin teinté qui unifie le teint des peaux grasses à tendance acnéique
- Effaclar K+: soin anti sébum 8h peau mixte à grasse: points noirs récidivants, grain de peau irrégulier, brillances
- Effaclar Mat: soin hydratant sebo-régulateur anti brillance pour une peau durablement mate, nette et équilibrée
- Effaclar A.I.: soin correcteur ciblé des imperfections locales  
-Effaclar H : Hydratant apaisant multi-compensateur, hydrate les peaux grasses fragilisées par les traitements desséchants</t>
  </si>
  <si>
    <t>Efficacité cliniquement prouvée sur 3 000 personnes.Respecte le pH physiologique de la peau.</t>
  </si>
  <si>
    <t>Gel nettoyant visage peaux grasses,Gel moussant nettoyant visage peau grasse</t>
  </si>
  <si>
    <t>MB287400</t>
  </si>
  <si>
    <t>Effaclar Gel Moussant nettoyant visage peau grasse tendance acnéique Eco-recharge 400ml</t>
  </si>
  <si>
    <t>Nattoyant visage gel moussant purifiant Peau Sensible, Grasse à tendance acnéique</t>
  </si>
  <si>
    <t>3337875735735</t>
  </si>
  <si>
    <t>672</t>
  </si>
  <si>
    <t>447</t>
  </si>
  <si>
    <t>271</t>
  </si>
  <si>
    <t>03337875764056</t>
  </si>
  <si>
    <t>312084</t>
  </si>
  <si>
    <t>768</t>
  </si>
  <si>
    <t>1130</t>
  </si>
  <si>
    <t>914</t>
  </si>
  <si>
    <t>03337875764070</t>
  </si>
  <si>
    <t>Recharge 400 MLT</t>
  </si>
  <si>
    <t>Le Gel Moussant Purifiant Effaclar purifie la peau en douceur et élimine les impuretés et l’excès de sébum grâce à des agents nettoyant sélectionnés pour respecter les peaux sensibles. La peau est nettoyée et purifiée en douceur, les imperfections et points noirs sont réduits. Sa formule associée à l’Eau Thermale de La Roche-Posay apaisante limite les risques d’irritations. Adapté aux peaux grasses, à imperfections et à tendance acnéique. Efficacité cliniquement prouvée sur 3 000 personnes. Respecte le pH physiologique de la peau. 
Plus écologique, le format Eco-recharge 400ml permet d'économiser 77% de plastique par rapport au format flacon 400ml. Equipé d'un bouchon dévissable, il permet une utilisation facile pour recharger les flacons usagés.</t>
  </si>
  <si>
    <t>nettoyant visage,gel nettoyant visage,nettoyant visage homme,nettoyant acné,gel moussant purifiant</t>
  </si>
  <si>
    <t>M0715120</t>
  </si>
  <si>
    <t>Effaclar Gel moussant purifiant 400ml</t>
  </si>
  <si>
    <t>Gel moussant nettoyant visage anti-points noirs peaux grasses à tendance acnéique</t>
  </si>
  <si>
    <t>03337875616928</t>
  </si>
  <si>
    <t>03337875616935</t>
  </si>
  <si>
    <t>03337875616959</t>
  </si>
  <si>
    <t>LA ROCHE-POSAY Effaclar Gel nettoyant moussant purifiant visage Nettoyant visage à rincer Sans savon, pH 5.5 Peaux grasses et sensibles à tendance acnéique 400ml</t>
  </si>
  <si>
    <t>Le gel moussant nettoyant visage Effaclar de La Roche Posay est un nettoyant visage qui purifie en douceur les peaux grasses à tendance acnéique. Le gel moussant nettoyant visage Effaclar de La Roche Posay purifie en douceur les peaux grasses à tendance acnéique grâce à des agents nettoyants sélectionnés pour respecter les peaux sensibles. Il élimine les impuretés et l'excès de sébum en laissant la peau nette et fraîche. Sa formule est associée à l'Eau Thermale de La Roche-Posay, reconnue pour ses vertus apaisantes afin de limiter les risques d'irritations. La peau est nettoyée et purifiée en douceur, les imperfections et points noirs sont réduits. Le gel moussant nettoyant visage Effaclar de La Roche Posay convient aux peaux grasses à tendance acnéique et sensibles.</t>
  </si>
  <si>
    <t>Comment utiliser le gel moussant nettoyant visage Effaclar pour peaux grasses à tendance acnéique de La Roche Posay ? 
Faire mousser dans la main avec un peu d’eau et appliquer sur le visage en massant doucement. Rincer abondamment. 
Quand utiliser le gel moussant purifiant Effaclar pour peaux grasses à tendance acnéique de La Roche Posay ? 
Appliquer le gel moussant Effaclar le matin et ou le soir comme première étape de votre routine. Utiliser sur le visage avant d'appliquer le soin Effaclar Duo +. 
Effaclar gel moussant ou lotion astringente Effaclar ? 
- Effaclar gel moussant : nettoyant visage pour peaux grasses et sensibles à tendance acnéiques 
- Lotion astringente Effaclar : lotion astringente Micro-exfoliante anti-points noirs 
Avec quel soin Effaclar puis-je compléter ma routine peaux grasses à tendance acnéique ? 
Pour mieux se retrouver dans la gamme de soin Effaclar, voici les bénéfices de chacun des soins Effaclar: 
- Effaclar Duo+: soin texture gel crème peaux grasses tendance acnéique anti imperfections, anti récidives, anti marques 
- Effaclar Duo+ unifiant: soin teinté qui unifie le teint des peaux grasses à tendance acnéique 
- Effaclar K+: soin anti sébum 8h peau mixte à grasse: points noirs récidivants, grain de peau irrégulier, brillances 
- Effaclar Mat: soin hydratant sebo-régulateur anti brillance pour une peau durablement mate, nette et équilibrée 
- Effaclar A.I.: soin correcteur ciblé des imperfections locales 
-Effaclar H : Hydratant apaisant multi-compensateur, hydrate les peaux grasses fragilisées par les traitements desséchants</t>
  </si>
  <si>
    <t>Anthelios Anti-Brillance</t>
  </si>
  <si>
    <t>M9165520</t>
  </si>
  <si>
    <t>Anthelios Crème Solaire en Brume Fraîche Anti-Brillance Visage SPF50 Aérosol Avec Parfum 75ml</t>
  </si>
  <si>
    <t>Crème Solaire Visage en Brume Anti-Brillance Très Haute Protection Incide 50+ Avec Parfum</t>
  </si>
  <si>
    <t>14,35</t>
  </si>
  <si>
    <t>3384</t>
  </si>
  <si>
    <t>509</t>
  </si>
  <si>
    <t>03337875625326</t>
  </si>
  <si>
    <t>287076</t>
  </si>
  <si>
    <t>740</t>
  </si>
  <si>
    <t>03337875625340</t>
  </si>
  <si>
    <t>Vaporisateur 75 MLT</t>
  </si>
  <si>
    <t>Très haute protection solaire visage anti-brillance. Fini sec. Application rapide et pratique sans étalement. Sans traces blanches. Non gras. Hypoallergénique.</t>
  </si>
  <si>
    <t>Une crème solaire très haute protection à large spectre contre les UVA enrichie en Eau Thermale de La Roche-Posay. Formulée pour les peaux sensibles et les peaux sujettes aux intolérances solaires, communément appelées allergies solaires. Convient aux peaux mixtes à grasses, à tendance acnéique. Application en 5 secondes. 
Efficacité anti-brillance grâce à la Technologie Airlicium™: micro-particules matifiantes encapsulées dans 99% d'air, pour contrôler toutes les sources de brillance (sébum, sueur, humidité).</t>
  </si>
  <si>
    <t>Application 5 secondes sans application main : fermer les yeux et pincer les lèvres durant l'application. Vaporisez généreusement et uniformément à 15 cm du visage. Ne pas inhaler. Appliquer le produit juste avant l’exposition. Renouveler généreusement et fréquemment, surtout après une baignade ou s’être essuyé.</t>
  </si>
  <si>
    <t>884828 7 - INGREDIENTS:  BUTANE • AQUA / WATER • HOMOSALATE • OCTOCRYLENE • GLYCERIN • DIMETHICONE • ETHYLHEXYL SALICYLATE • DICAPRYLYL CARBONATE • NYLON-12 • DIISOPROPYL SEBACATE • BUTYL METHOXYDIBENZOYLMETHANE • STYRENE/ACRYLATES COPOLYMER • p-ANISIC ACID • CAPRYLYL GLYCOL • CARNOSINE • CYCLOHEXASILOXANE • DISODIUM EDTA • DROMETRIZOLE TRISILOXANE • ETHYLHEXYL TRIAZONE • MEL / HONEY • METHYL METHACRYLATE CROSSPOLYMER • PEG-32 • PEG-8 LAURATE • PENTYLENE GLYCOL • PHENOXYETHANOL • POLY C10-30 ALKYL ACRYLATE • POLYGLYCERYL-6 POLYRICINOLEATE • PROPYLENE GLYCOL • SILICA SILYLATE • SODIUM CHLORIDE • SODIUM SACCHARIN • TOCOPHEROL • PARFUM / FRAGRANCE (F.I.L. C192648/1).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</si>
  <si>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Format 75 ml 
Complexe XL-PROTECT pour une très haute protection UVA/UVB, à large spectre et photostable. Protection optimale SPF 50 renforcée contre les UVA (niveau plus strict que la recommandation européenne sur les produits solaires) grâce à un système filtrant au Mexoryl® XL, associé à l’eau thermale La Roche-Posay, apaisante et anti-oxydante. 
Les produits de protection solaire ANTHELIOS sont enrichis à l'eau thermale La Roche-Posay. Cette eau unique, particulièrement efficace contre les dommages cutanés qui peuvent être induits par des rayons UVA-UVB, possède des propriétés apaisantes et anti-oxydantes.
Efficacité cliniquement prouvée sur peaux sujettes aux intolérances solaires: l'efficacité ANTHELIOS a été démontrée par 24 études cliniques sur 7 désordres cutanés induits par les UV.</t>
  </si>
  <si>
    <t>Brume solaire invisible anti-brillance SPF50,Brume solaire visage matifiante SPF50</t>
  </si>
  <si>
    <t>M9159121</t>
  </si>
  <si>
    <t>Anthelios Crème Solaire en Gel-Crème Anti-Brillance Visage SPF50+ Sans Parfum 50ml</t>
  </si>
  <si>
    <t>Crème Solaire Visage en Gel-Crème Toucher Sec Anti-Brillance Très Haute Protection Indice 50+ Sans Parfum Peaux Mixtes à Grasses</t>
  </si>
  <si>
    <t>3337875546430</t>
  </si>
  <si>
    <t>233</t>
  </si>
  <si>
    <t>03337875611763</t>
  </si>
  <si>
    <t>3826</t>
  </si>
  <si>
    <t>03337875611770</t>
  </si>
  <si>
    <t>210952</t>
  </si>
  <si>
    <t>03337875611794</t>
  </si>
  <si>
    <t>LA ROCHE-POSAY
Anthelios XL
Crème solaire visage
Texture gel toucher sec
Anti-brillance
Peaux sensibles et mixtes à grasse tendance acnéique
SPF50+ UVB + UVA
Sans parfum
50ml
Découvrez la crème solaire visage Anthelios XL texture gel crème toucher sec sans parfum spf50+ de La Roche Posay.
Cette crème solaire visage convient parfaitement à ces types de peaux:
- Peau sensibles
- Peaux mixtes
- Peaux grasses
- Peaux à tendance acnéique
- Peaux sujettes aux intolérances solaires ou allergies solaires.
- Prévient les tâches pigmentaires dues au soleil
Efficacité et tolérance prouvées par 24 études cliniques sur 7 désordres cutanés induits par les UV
Cette protection solaire visage spf 50+ tient son efficacité anti-brillance grâce à la Technologie Airlicium™: micro-particules matifiantes encapsulées dans 99% d'air, pour contrôler toutes les sources de brillance (sébum, sueur, humidité).
La texture de cette crème solaire visage anti brillance pour peau grasse à tendance acnéique est:
- Sans traces blanches
- Résistante à l'eau
- Non-gras
- Non-collant
Caractéristiques spéciales de la crème solaire visage anthelios xl:
- Protection démontrée contre les UVA, UVB et le stress oxydatif
- Flacon-pompe
- Sans parfum
- Non comédogène, testé sous contrôle dermatologique
- Protège de l'ensoleillement extrême</t>
  </si>
  <si>
    <t>Comment appliquer la Crème solaire visage SPF50+ sans parfum Anthelios XL La Roche Posay ?
Appliquer sur toute les zones du visage exposé au soleil. Ne pas appliquer sur les yeux. Etaler jusqu'à ce qu'il n'y ait plus de trace blanche.
Quand appliquer la protection solaire visage Anthelios XL La Roche Posay ?
Appliquer la crème solaire juste avant l'exposition au soleil. Renouveler à chaque fois que l'on s'est baigné, que l'on s'est essuyé, que l'on a transpiré.
Comment choisir sa crème solaire visage ?
Choisir en fonction de la protection: spf 50+ qui protège des UVA et UVB.
Choisir si vous voulez du parfum: sans parfum.
Choisir en fonction du format: flacon pompe 50ml.
Choisir en fonction de la texture: texture gel crème toucher sec.
Choisir en fonction de son âge: crème solaire visage adultes.
Choisir en fonction de son type de peau: protection solaire visage pour peaux mixtes à grasses à tendance acnéique sensibles au soleil.</t>
  </si>
  <si>
    <t>885588 - INGREDIENTS:  AQUA / WATER / EAU • HOMOSALATE • SILICA • OCTOCRYLENE • ETHYLHEXYL SALICYLATE • BUTYL METHOXYDIBENZOYLMETHANE • ETHYLHEXYL TRIAZONE • BIS-ETHYLHEXYLOXYPHENOL METHOXYPHENYL TRIAZINE • DROMETRIZOLE TRISILOXANE • ALUMINUM STARCH OCTENYLSUCCINATE • GLYCERIN • PENTYLENE GLYCOL • STYRENE/ACRYLATES COPOLYMER • POTASSIUM CETYL PHOSPHATE • DIMETHICONE • PERLITE • PROPYLENE GLYCOL • ACRYLATES/C10-30 ALKYL ACRYLATE CROSSPOLYMER • ALUMINUM HYDROXIDE • CAPRYLYL GLYCOL • DISODIUM EDTA • INULIN LAURYL CARBAMATE • ISOPROPYL LAUROYL SARCOSINATE • P-ANISIC ACID • PEG-8 LAURATE • SILICA SILYLATE • SODIUM DODECYLBENZENESULFONATE • STEARIC ACID • STEARYL ALCOHOL • TEREPHTHALYLIDENE DICAMPHOR SULFONIC ACID • TITANIUM DIOXIDE • TITANIUM DIOXIDE [NANO] / TITANIUM DIOXIDE • TOCOPHEROL • TRIETHANOLAMINE • XANTHAN GUM • ZINC GLUCONATE (F.I.L. C260792/1).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</si>
  <si>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anti-brillance,Crème solaire peau grasse,Gel crème solaire toucher sec</t>
  </si>
  <si>
    <t>Effaclar Gel Purifiant Micropeeling</t>
  </si>
  <si>
    <t>VFR08586</t>
  </si>
  <si>
    <t>Lot de 2 Effaclar Gel Micropeeling 400ml</t>
  </si>
  <si>
    <t>3433425376523</t>
  </si>
  <si>
    <t>3337875708289</t>
  </si>
  <si>
    <t>921</t>
  </si>
  <si>
    <t>03433425376530</t>
  </si>
  <si>
    <t>03433425376554</t>
  </si>
  <si>
    <t>Nettoyant quotidien pour les peaux à tendance acnéique. Buste, épaule et dos.</t>
  </si>
  <si>
    <t>Nettoyant quotidien pour le buste, les épaules et le dos des peaux à tendance acnéique. Grâce à des agents exfoliants sélectionnés qui laissent la texture de la peau plus lisse, le gel micro-peeling EFFACLAR purifie intensément les peaux grasses, désobstrue les pores en profondeur et élimine l'excès de sébum. Il aide à réduire progressivement et durablement les imperfections persistantes, y compris les taches et marques, et à prévenir leur réapparition.</t>
  </si>
  <si>
    <t>Appliquer sur peau humidifiée, masser et rincer. En cas de contact avec les yeux, rincer abondamment.</t>
  </si>
  <si>
    <t>Grâce à l'acide salicylique qu'il contient, le gel micro-peeling EFFACLAR purifie intensément les imperfections du corps. Il désobstrue les pores en profondeur et élimine l'excès de sébum du buste, du dos et des épaules.</t>
  </si>
  <si>
    <t>gel moussant visage,gel nettoyant visage,mousse nettoyante,nettoyant visage peau grasse,gel nettoyant acné,nettoyage peau acné,nettoyant acide salicylique,nettoyant visage homme,nettoyant visage acné</t>
  </si>
  <si>
    <t>M5589806</t>
  </si>
  <si>
    <t>Toleriane Liner Intense Noir</t>
  </si>
  <si>
    <t>Eye Liner Yeux Noir Peaux Sensibles</t>
  </si>
  <si>
    <t>1.4</t>
  </si>
  <si>
    <t>03337875583237</t>
  </si>
  <si>
    <t>2635</t>
  </si>
  <si>
    <t>03337875651882</t>
  </si>
  <si>
    <t>205530</t>
  </si>
  <si>
    <t>03337875737784</t>
  </si>
  <si>
    <t>Trait net et intense en un seul geste pour les yeux sensibles et porteurs de lentilles.</t>
  </si>
  <si>
    <t>Découvrez Toleriane Liner Intense, l’eyeliner qui maquille les yeux sensibles d'un trait et reste intact et dense sur la paupière.
Son efficacité est due à un complexe pro-adhérent. Le trait reste intact et dense sur la paupière au fil des heures. 
Tenue anti-migration.
100% Allergy Tested.</t>
  </si>
  <si>
    <t>Dans quels cas utiliser Toleriane Liner Intense de La Roche Posay ? 
L’Eyeliner Toleriane Liner Intense convient aux yeux sensibles et porteurs de lentilles. 100% Allergy Tested. 
Comment utiliser Toleriane Liner Intense de La Roche Posay ? 
Dessiner un ligne plus ou moins épaisse, le long de la racine des cils supérieurs.</t>
  </si>
  <si>
    <t>G787969 - INGREDIENTS:  AQUA / WATER • STYRENE/ACRYLATES/AMMONIUM METHACRYLATE COPOLYMER • ACRYLATES COPOLYMER • ALCOHOL DENAT. • BUTYLENE GLYCOL • TOCOPHEROL • SODIUM DEHYDROACETATE • SODIUM LAURETH SULFATE • PHENOXYETHANOL • PHENETHYL ALCOHOL • MALTODEXTRIN • POLYSORBATE 20 • CELLULOSE GUM • PENTYLENE GLYCOL • XANTHAN GUM • CENTAUREA CYANUS FLOWER EXTRACT • CAPRYLYL GLYCOL • DISODIUM EDTA • TETRASODIUM EDTA • POTASSIUM SORBATE • LAURETH-21 ● [+/- MAY CONTAIN: CI 77499 / IRON OXIDES]. (F.I.L. B194850/1).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</si>
  <si>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Maquille d'un trait qui reste intact et dense sur la paupière.</t>
  </si>
  <si>
    <t>eyerliner,eyeliner noir,eyeliner feutre,eyerliner waterpoof</t>
  </si>
  <si>
    <t>M2937102</t>
  </si>
  <si>
    <t>Hydraphase Intense Crème légère UV réhydratante comblante 24H 50ml</t>
  </si>
  <si>
    <t>261</t>
  </si>
  <si>
    <t>03337870548606</t>
  </si>
  <si>
    <t>7386</t>
  </si>
  <si>
    <t>03337870548583</t>
  </si>
  <si>
    <t>295940</t>
  </si>
  <si>
    <t>03337870548569</t>
  </si>
  <si>
    <t>Cette crème visage pour les peaux déshydratées normales à mixtes, combine l'Acide Hyaluronique, puissant actif hydratant, à l'Eau Thermale de La Roche-Posay à haute concentration, pour combler la peau d'hydratation durant 24 heures. Associés à des filtres anti-UVA/UVB, ils apportent une protection quotidienne à la peau:
- La peau est infusée en eau.
- La barrière cutanée est renforcée et retient durablement l'eau dans la peau.
- La peau est protégée du vieillissement UV-induit.
La peau est intensément réhydratée et protégée. Repulpée, visiblement lissée et plus lumineuse.
Texture fine et fraîche. Non grasse.</t>
  </si>
  <si>
    <t>609669 04 - INGREDIENTS:  AQUA / WATER • OCTOCRYLENE • ISONONYL ISONONANOATE • GLYCERIN • ETHYLHEXYL SALICYLATE • HOMOSALATE • DIMETHICONE • BUTYL METHOXYDIBENZOYLMETHANE • ALUMINUM STARCH OCTENYLSUCCINATE • SUCROSE TRISTEARATE • POLYMETHYLSILSESQUIOXANE • POLYSORBATE 61 • PEG-12 DIMETHICONE • CARBOMER • TRIETHANOLAMINE • DIMETHICONOL • SODIUM HYALURONATE • SODIUM STEAROYL GLUTAMATE • DISODIUM EDTA • HYDROLYZED HYALURONIC ACID • CAPRYLYL GLYCOL • XANTHAN GUM • SODIUM BENZOATE • PHENOXYETHANOL • PARFUM / FRAGRANCE (F.I.L. B43584/1).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</si>
  <si>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hydratante acide hyaluronique,soin hydratant pour le visage,soin quotidien protection solaire,soin visage peau normale et peau mixte</t>
  </si>
  <si>
    <t>VFR07903</t>
  </si>
  <si>
    <t>Hydreane Extra Riche Crème hydratante visage peau sensible et très sèche + Eau Thermale 50ml OFFERTE</t>
  </si>
  <si>
    <t>Crème hydratante visage peau sensible et très sèche + Eau Thermale Offerte</t>
  </si>
  <si>
    <t>3433425351186</t>
  </si>
  <si>
    <t>03433425351193</t>
  </si>
  <si>
    <t>03433425351209</t>
  </si>
  <si>
    <t>03433425351223</t>
  </si>
  <si>
    <t>La Roche-Posay 
Hydreane Extra-Riche
Chaque jour, offrez un verre d'Eau Thermale de la Roche-Posay à votre peau. Toutes ses vertus dans un soin hydratant : parfaitement hydratée, la peau retrouve confort et souplesse.
Convient aux peaux sensibles très sèches</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</si>
  <si>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enveloppante et onctueuse pour un apaisement immédiat et une peau souple et douce. Testé sous contrôle dermatologique. Convient aux peaux sensibles sèches à très sèches.</t>
  </si>
  <si>
    <t>Dans quels cas utiliser la crème hydratante visage Hydreane Extra-Riche de La Roche Posay ? 
Cette crème visage hydrate 24H et adoucit les peaux sensibles très sèches. 
Texture riche, enveloppante et onctueuse. 
Comment utiliser la crème hydratante visage Hydreane Extra-Riche de La Roche Posay ? Appliquer cette crème hydratante sur le visage et le cou matin et/ou soir. 
Excellente base de maquillage.</t>
  </si>
  <si>
    <t>609709 05 - INGREDIENTS:  AQUA / WATER • PARAFFINUM LIQUIDUM / MINERAL OIL • GLYCERIN • DIMETHICONE • BIS-PEG-18 METHYL ETHER DIMETHYL SILANE • SYNTHETIC WAX • PRUNUS ARMENIACA KERNEL OIL / APRICOT KERNEL OIL • CORIANDRUM SATIVUM OIL / CORIANDER FRUIT OIL • BUTYROSPERMUM PARKII BUTTER / SHEA BUTTER • GLYCERYL STEARATE • BEHENYL ALCOHOL • ALUMINUM STARCH OCTENYLSUCCINATE • CERA MICROCRISTALLINA / MICROCRYSTALLINE WAX • HEXYLDECANOL • HEXYLDECYL LAURATE • PARAFFIN • GLYCERYL STEARATE CITRATE • RIBES NIGRUM OIL / BLACK CURRANT SEED OIL • DIMETHICONOL • ECHIUM LYCOPSIS / ECHIUM LYCOPSIS FRUIT OIL • AMMONIUM POLYACRYLDIMETHYLTAURAMIDE / AMMONIUM POLYACRYLOYLDIMETHYL TAURATE • DISODIUM EDTA • DISODIUM ETHYLENE DICOCAMIDE PEG-15 DISULFATE • CAPRYLYL GLYCOL • XANTHAN GUM • POLYPHOSPHORYLCHOLINE GLYCOL ACRYLATE • ACRYLATES COPOLYMER • PENTAERYTHRITYL TETRA-DI-T-BUTYL HYDROXYHYDROCINNAMATE • PHENOXYETHANOL • PARFUM / FRAGRANCE (F.I.L. B48870/1).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</si>
  <si>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visage,soin hydratant visage,crème hydratante visage,crème visage,meilleure crème hydratante visage,beurre de karité,eau thermale,peau très sèche,peau déshydratée,crème apaisante</t>
  </si>
  <si>
    <t>VFR06300</t>
  </si>
  <si>
    <t>Hydreane Extra Riche + Lipikar Huile Lavante AP+ 100ML OFFERTE</t>
  </si>
  <si>
    <t>Crème hydratante visage peau sensible et très sèche + Huile Lavante Offerte</t>
  </si>
  <si>
    <t>3433425179780</t>
  </si>
  <si>
    <t>03433425270647</t>
  </si>
  <si>
    <t>3882</t>
  </si>
  <si>
    <t>03433425270654</t>
  </si>
  <si>
    <t>155280</t>
  </si>
  <si>
    <t>03433425270678</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</si>
  <si>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en réduisant les irritations.
Texture enveloppante et onctueuse pour un apaisement immédiat et une peau souple et douce. 
Testé sous contrôle dermatologique. Convient aux peaux sensibles sèches à très sèches.</t>
  </si>
  <si>
    <t>AQUA / WATER • PARAFFINUM LIQUIDUM / MINERAL OIL • GLYCERIN • DIMETHICONE • BIS-PEG-18 METHYL ETHER DIMETHYL SILANE • SYNTHETIC WAX • PRUNUS ARMENIACA KERNEL OIL / APRICOT KERNEL OIL • CORIANDRUM SATIVUM OIL / CORIANDER FRUIT OIL • BUTYROSPERMUM PARKII BUTTER / SHEA BUTTER • GLYCERYL STEARATE • BEHENYL ALCOHOL • ALUMINUM STARCH OCTENYLSUCCINATE • CERA MICROCRISTALLINA / MICROCRYSTALLINE WAX • HEXYLDECANOL • HEXYLDECYL LAURATE • PARAFFIN • GLYCERYL STEARATE CITRATE • RIBES NIGRUM OIL / BLACK CURRANT SEED OIL • DIMETHICONOL • ECHIUM LYCOPSIS / ECHIUM LYCOPSIS FRUIT OIL • AMMONIUM POLYACRYLDIMETHYLTAURAMIDE / AMMONIUM POLYACRYLOYLDIMETHYL TAURATE • DISODIUM EDTA • DISODIUM ETHYLENE DICOCAMIDE PEG-15 DISULFATE • CAPRYLYL GLYCOL • XANTHAN GUM • POLYPHOSPHORYLCHOLINE GLYCOL ACRYLATE • ACRYLATES COPOLYMER • PENTAERYTHRITYL TETRA-DI-T-BUTYL HYDROXYHYDROCINNAMATE • PHENOXYETHANOL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</si>
  <si>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d'eau thermale hydratante extra riche,Crème d'eau thermale hydratante pour peau très sèche,Crème d'eau thermale + huile lavante offerte</t>
  </si>
  <si>
    <t>M4792520</t>
  </si>
  <si>
    <t>Hydreane Crème extra-riche d'Eau Thermale hydratante 40ml</t>
  </si>
  <si>
    <t>Crème hydratante visage extra riche pour les peaux sensibles très sèches</t>
  </si>
  <si>
    <t>176</t>
  </si>
  <si>
    <t>03337875623179</t>
  </si>
  <si>
    <t>5683</t>
  </si>
  <si>
    <t>03337875623186</t>
  </si>
  <si>
    <t>188039</t>
  </si>
  <si>
    <t>03337875623209</t>
  </si>
  <si>
    <t>La crème hydratante visage essentielle Hydreane Extra-Riche imprègne, jour après jour, la peau sensible en Eau Thermale de La Roche-Posay. La crème hydratante visage Hydreane Extra-Riche de La Roche-Posay apaise et adoucit la peau.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sensible en réduisant les irritations. 
La texture onctueuse et fraîche de la crème hydratante visage Hydreane Extra-Riche de La Roche-Posay apaise immédiatement et rend la peau souple et douce
Testé sous contrôle dermatologique. 
Convient aux peaux sensibles très sèches.</t>
  </si>
  <si>
    <t>creme hydratant pour le visage,soin hydratant pour les peaux sensibles,soin antioxydant</t>
  </si>
  <si>
    <t>VFR05847</t>
  </si>
  <si>
    <t>LOT*2 Hydreane Crème Extra-Riche d'Eau Thermale hydratante 40ml</t>
  </si>
  <si>
    <t>Crème hydratante visage extra riche pour les peaux sensibles très sèches 2x40ml</t>
  </si>
  <si>
    <t>3433425164625</t>
  </si>
  <si>
    <t>4758</t>
  </si>
  <si>
    <t>03433425164649</t>
  </si>
  <si>
    <t>190320</t>
  </si>
  <si>
    <t>03433425164663</t>
  </si>
  <si>
    <t>La Roche-Posay 
Hydreane Extra-Riche 
Chaque jour, offrez un verre d'Eau Thermale de la Roche-Posay à votre peau. Toutes ses vertus dans un soin hydratant : parfaitement hydratée, la peau retrouve confort et souplesse. 
Convient aux peaux sensibles très sèches</t>
  </si>
  <si>
    <t>La crème hydratante visage essentielle Hydreane Extra-Riche imprègne, jour après jour, la peau sensible en Eau Thermale de La Roche-Posay. La crème hydratante visage Hydreane Extra-Riche de La Roche-Posay apaise et adoucit la peau. 
Naturellement anti-oxydante, l'Eau Thermale de La Roche-Posay apaise les peaux sensibles : 
- Riche en Selenium et oligo-élements, l’Eau Thermale de La Roche-Posay a des propriétés apaisantes et protectrices uniques scientifiquement démontrées. 
- Elle favorise également la bonne santé de la peau sensible en réduisant les irritations. 
La texture onctueuse et fraîche de la crème hydratante visage Hydreane Extra-Riche de La Roche-Posay apaise immédiatement et rend la peau souple et douce 
Testé sous contrôle dermatologique. 
Convient aux peaux sensibles très sèches.</t>
  </si>
  <si>
    <t>Dans quels cas utiliser la crème hydratante visage Hydreane Extra-Riche de La Roche Posay ? 
Cette crème visage hydrate 24H et adoucit les peaux sensibles très sèches. Texture riche, enveloppante et onctueuse. 
Comment utiliser la crème hydratante visage Hydreane Extra-Riche de La Roche Posay ? Appliquer cette crème hydratante sur le visage et le cou matin et/ou soir. 
Excellente base de maquillage.</t>
  </si>
  <si>
    <t>Peaux sensibles sèches à très sèches hydratées et teint frais pour 24 heures.</t>
  </si>
  <si>
    <t>soin hydratant pour le visage,creme hydratant pour les peaux sensibles,soin antioxydant</t>
  </si>
  <si>
    <t>VFR05630</t>
  </si>
  <si>
    <t>Hydreane Crème hydratante extra  riche + Eau micellaire offerte</t>
  </si>
  <si>
    <t>Crème hydratante visage peau sensible et très sèche + Eau Micellaire Offerte</t>
  </si>
  <si>
    <t>3433425235486</t>
  </si>
  <si>
    <t>3412</t>
  </si>
  <si>
    <t>03433425271019</t>
  </si>
  <si>
    <t>136480</t>
  </si>
  <si>
    <t>03433425271033</t>
  </si>
  <si>
    <t>Le soin hydratant essentiel qui, jour après jour, imprègne la peau sensible en eau thermale de La Roche-Posay pour hydrater, apaiser et adoucir.
Naturellement anti-oxydante, l'Eau Thermale de La Roche-Posay apaise les peaux sensibles : 
- Riche en Selenium et oligo-élements, l’Eau Thermale de La Roche-Posay a des propriétes apaisantes et protectrices uniques scientifiquement demontrées.
- Elle favorise également la bonne santé de la peau en réduisant les irritations.
Texture enveloppante et onctueuse pour un apaisement immédiat et une peau souple et douce. 
Testé sous contrôle dermatologique. Convient aux peaux sensibles sèches à très sèches.
En cadeau, l'Eau Micellaire Peaux Sensibles La Roche-Posay format voyage 50ml
Eau micellaire nettoyante, démaquillante et apaisante. Visage et yeux sensibles. Efficacité anti-pollution.</t>
  </si>
  <si>
    <t>QUA / WATER • PARAFFINUM LIQUIDUM / MINERAL OIL • GLYCERIN • DIMETHICONE • BIS-PEG-18 METHYL ETHER DIMETHYL SILANE • SYNTHETIC WAX • PRUNUS ARMENIACA KERNEL OIL / APRICOT KERNEL OIL • CORIANDRUM SATIVUM OIL / CORIANDER FRUIT OIL • BUTYROSPERMUM PARKII BUTTER / SHEA BUTTER • GLYCERYL STEARATE • BEHENYL ALCOHOL • ALUMINUM STARCH OCTENYLSUCCINATE • CERA MICROCRISTALLINA / MICROCRYSTALLINE WAX • HEXYLDECANOL • HEXYLDECYL LAURATE • PARAFFIN • GLYCERYL STEARATE CITRATE • RIBES NIGRUM OIL / BLACK CURRANT SEED OIL • DIMETHICONOL • ECHIUM LYCOPSIS / ECHIUM LYCOPSIS FRUIT OIL • AMMONIUM POLYACRYLDIMETHYLTAURAMIDE / AMMONIUM POLYACRYLOYLDIMETHYL TAURATE • DISODIUM EDTA • DISODIUM ETHYLENE DICOCAMIDE PEG-15 DISULFATE • CAPRYLYL GLYCOL • XANTHAN GUM • POLYPHOSPHORYLCHOLINE GLYCOL ACRYLATE • ACRYLATES COPOLYMER • PENTAERYTHRITYL TETRA-DI-T-BUTYL HYDROXYHYDROCINNAMATE • PHENOXYETHANOL • PARFUM / FRAGRANCE (F.I.L. B48870/1).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</si>
  <si>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hydratation de la peau,creme hydrantante pour le visage,soin hydratant quotidien</t>
  </si>
  <si>
    <t>M9144720</t>
  </si>
  <si>
    <t>Effaclar Masque sébo-régulateur Masque 100ml</t>
  </si>
  <si>
    <t>Masque purifiant désincrustant anti-brillance anti-points noirs  peaux grasses à tendance acnéique</t>
  </si>
  <si>
    <t>10,25</t>
  </si>
  <si>
    <t>396</t>
  </si>
  <si>
    <t>03337875623926</t>
  </si>
  <si>
    <t>8520</t>
  </si>
  <si>
    <t>03337875623933</t>
  </si>
  <si>
    <t>341300</t>
  </si>
  <si>
    <t>03337875623957</t>
  </si>
  <si>
    <t>LA ROCHE-POSAY
Effaclar Masque
Sébo-régulateur
Purifiant désincrustant
Anti-brillance anti-points noirs
Peaux grasses à tendance acnéique
100ml</t>
  </si>
  <si>
    <t>Le masque purifiant désincrustant anti-points noirs Effaclar de La Roche-Posay élimine l'excès de sébum et les impuretés mêmes invisibles (poussières, particules polluantes) et contrôle la brillance. 
Le masque purifiant désincrustant anti-brillance Effaclar de La Roche-Posay  apaise la peau pour éviter un effet rebond du sébum. 
Le masque purifiant au kaolin et aux argiles douces Effaclar de La Roche-Posay  est formulé pour les peaux sensibles et les peaux grasses à tendance acnéique.</t>
  </si>
  <si>
    <t>Comment appliquer le masque purifiant désincrustant anti-points noirs Effaclar de La Roche-Posay ? 
Appliquer en fine couche. Laisser poser 5 minutes puis rincer abondement à l'eau avant d'appliquer votre soin Effaclar. 
Quand appliquer le masque purifiant peaux grasses aux argiles douces Effaclar de La Roche-Posay ? 
Appliquer 1 à 2 fois par semaine. Eviter le contour des yeux et des lèvres. En cas de contact avec les yeux, rincer immédiatement et abondamment.</t>
  </si>
  <si>
    <t>609866 10 - INGREDIENTS:  AQUA / WATER • KAOLIN • ARGILLA / MAGNESIUM ALUMINUM SILICATE • PROPANEDIOL • PANTHENOL • GLYCERIN • CAPRYLIC/CAPRIC TRIGLYCERIDE • CI 77891 / TITANIUM DIOXIDE • CETEARYL ALCOHOL • ZEA MAYS STARCH / CORN STARCH • CELLULOSE • CETEARETH-20 • LECITHIN • CAPRYLYL GLYCOL • CITRIC ACID • XANTHAN GUM • TOCOPHEROL • PHENOXYETHANOL • PARFUM / FRAGRANCE (F.I.L. B188052/1).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</si>
  <si>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 masque Sébo-Régulateur Effaclar aux argiles douces purifie, élimine l'excès de sébum et les impuretés. Permet de contrôler la brillance.</t>
  </si>
  <si>
    <t>Masque purifiant anti-brillance anti-points noirs,Masque peau grasse aux argiles douces</t>
  </si>
  <si>
    <t>VFR06005</t>
  </si>
  <si>
    <t>Anthelios Crème Solaire en Fluide Shaka Visage SPF50+ Avec Parfum 50ml + Posthelios Après-Soleil 40ml Offert</t>
  </si>
  <si>
    <t>Crème Solaire Visage Fluide Très Haute Protection Indice 50+ Avec Parfum + Après Soleil</t>
  </si>
  <si>
    <t>3433425282657</t>
  </si>
  <si>
    <t>1697</t>
  </si>
  <si>
    <t>03433425282671</t>
  </si>
  <si>
    <t>169700</t>
  </si>
  <si>
    <t>03433425282695</t>
  </si>
  <si>
    <t>Flacon 1 PCE</t>
  </si>
  <si>
    <t>Très haute protection solaire fluide pour le visage. Invisible et ultra résistant. Anti-picotement oculaire. Sans traces blanches. Non gras. Hypoallergénique. Offert : votre mini posthelios 40ml !</t>
  </si>
  <si>
    <t>Une crème solaire très haute protection solaire à large spectre contre les UVA enrichie en Eau Thermale de La Roche-Posay. Nouvelle texture fluide ultra-légère, effet peau nue. Fini non gras et invisible.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</si>
  <si>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AQUA / WATER • ALCOHOL DENAT. • DIISOPROPYL SEBACATE • SILICA • ISOPROPYL MYRISTATE • ETHYLHEXYL SALICYLATE • ETHYLHEXYL TRIAZONE • BIS-ETHYLHEXYLOXYPHENOL METHOXYPHENYL TRIAZINE • BUTYL METHOXYDIBENZOYLMETHANE • GLYCERIN • C12-22 ALKYL ACRYLATE/HYDROXYETHYLACRYLATE COPOLYMER • PROPANEDIOL • DROMETRIZOLE TRISILOXANE • PERLITE • TOCOPHEROL • CAPRYLIC/CAPRIC TRIGLYCERIDE • ACRYLATES/C10-30 ALKYL ACRYLATE CROSSPOLYMER • CAPRYLYL GLYCOL • HYDROXYETHYLCELLULOSE • TEREPHTHALYLIDENE DICAMPHOR SULFONIC ACID • TRIETHANOLAMINE • TRISODIUM ETHYLENEDIAMINE DISUCCINATE • PARFUM / FRAGRANCE (F.I.L. C227029/1).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</si>
  <si>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fluide invisible,Crème solaire visage sans trace blanche,Crème solaire fluide SPF50+,Très haute protection solaire visage avec parfum,Crème solaire fluide avec parfum SPF50+</t>
  </si>
  <si>
    <t>MB147700</t>
  </si>
  <si>
    <t>Anthelios Crème Solaire en Fluide SHAKA Visage SPF50+ Avec Parfum 50ml</t>
  </si>
  <si>
    <t>Crème Solaire Visage Fluide Très Haute Protection Indice 50+ Avec Parfum</t>
  </si>
  <si>
    <t>30162679</t>
  </si>
  <si>
    <t>03337875657044</t>
  </si>
  <si>
    <t>03337875657051</t>
  </si>
  <si>
    <t>03337875657075</t>
  </si>
  <si>
    <t>LA ROCHE POSAY 
Anthelios Crème solaire fluide invisible 
Très haute protection SPF 50+ 
Avec parfum 
Texture fluide et ultra légère 
Sans traces blanches 
Non gras 
Hypoallergénique 
Pour peaux sensibles 
50ml</t>
  </si>
  <si>
    <t>Une crème solaire très haute protection à large spectre contre les UVA enrichie en Eau Thermale de La Roche-Posay. Nouvelle texture fluide ultra-légère, effet peau nue. Fini non gras et invisible. Formulée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</si>
  <si>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885025 3 - INGREDIENTS:  AQUA / WATER • ALCOHOL DENAT. • DIISOPROPYL SEBACATE • SILICA • ISOPROPYL MYRISTATE • ETHYLHEXYL SALICYLATE • ETHYLHEXYL TRIAZONE • BIS-ETHYLHEXYLOXYPHENOL METHOXYPHENYL TRIAZINE • BUTYL METHOXYDIBENZOYLMETHANE • GLYCERIN • C12-22 ALKYL ACRYLATE/HYDROXYETHYLACRYLATE COPOLYMER • PROPANEDIOL • DROMETRIZOLE TRISILOXANE • PERLITE • TOCOPHEROL • CAPRYLIC/CAPRIC TRIGLYCERIDE • ACRYLATES/C10-30 ALKYL ACRYLATE CROSSPOLYMER • CAPRYLYL GLYCOL • HYDROXYETHYLCELLULOSE • TEREPHTHALYLIDENE DICAMPHOR SULFONIC ACID • TRIETHANOLAMINE • TRISODIUM ETHYLENEDIAMINE DISUCCINATE • PARFUM / FRAGRANCE (F.I.L. C227029/1).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</si>
  <si>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fluide invisible avec parfum / Crème solaire visage sans trace blanche / Crème solaire fluide SPF50+ avec parfum / très haute protection solaire visage</t>
  </si>
  <si>
    <t>VFR07160</t>
  </si>
  <si>
    <t>Anthelios Crème Solaire en Fluide Invisible Visage SPF50+ Avec Parfum 50ml + Eau Thermale 50ml Offerte</t>
  </si>
  <si>
    <t>Crème Solaire Visage Fluide Très Haute Protection SPF50+ Avec Parfum + Eau Thermale Offerte</t>
  </si>
  <si>
    <t>3433425325804</t>
  </si>
  <si>
    <t>1807</t>
  </si>
  <si>
    <t>03433425325828</t>
  </si>
  <si>
    <t>180700</t>
  </si>
  <si>
    <t>950</t>
  </si>
  <si>
    <t>03433425325842</t>
  </si>
  <si>
    <t>LA ROCHE POSAY 
Anthelios 
Crème solaire fluide invisible 
Très haute protection SPF 50+ 
Avec parfum 
Texture fluide et ultra légère 
Sans traces blanches 
Non gras 
Pour peaux sensibles 
50ml</t>
  </si>
  <si>
    <t>Une crème solaire très haute protection à large spectre contre les UVA enrichie en Eau Thermale de La Roche-Posay. Nouvelle texture fluide ultra-légère, effet peau nue. Fini non gras et invisible.  Formule éco-testée en conditions marines et respectueuse du milieu marin. Formulé pour les peaux sensibles aux peaux sujettes aux intolérances solaires, communément appelées allergies solaires. Ensoleillement extrême. Permet la prévention des tâches pigmentaires liées au soleil (grossesses, photosensibilisations,..) et des dommages cellulaires liés aux UV. Résistance à l'eau, au sable et à la transpiration</t>
  </si>
  <si>
    <t>Protection solaire fluide avec parfum,Protection solaire fluide SPF50+,Protection solaire fluide ultra-légère SPF50+,Crème solaire fluide ultra légère SPF50+,Protection solaire UVA/UVB texture fluide ultra-légère ,Crème solaire fluide sans traces blanches,Crème solaire respectueuse du milieu marin  ,Protection solaire hypoallergénique avec parfum</t>
  </si>
  <si>
    <t>MB244400</t>
  </si>
  <si>
    <t>Anthelios Crème Solaire en Fluide Invisible Visage SPF50+ Avec Parfum 50ml</t>
  </si>
  <si>
    <t>Crème solaire visage fluide très haute protection SPF50+ avec parfum</t>
  </si>
  <si>
    <t>03337875721769</t>
  </si>
  <si>
    <t>03337875721776</t>
  </si>
  <si>
    <t>03337875721790</t>
  </si>
  <si>
    <t>LA ROCHE POSAY  
Anthelios
Crème solaire fluide invisible 
Très haute protection SPF 50+ 
Avec parfum 
Texture fluide et ultra légère 
Sans traces blanches 
Non gras 
Pour peaux sensibles 
50ml</t>
  </si>
  <si>
    <t>La crème solaire très haute protection SPF50+ avec parfum Anthelios Fluide Invisible Visage est enrichie en Eau Thermale de La Roche-Posay. 
La formule de la crème solaire très haute protection SPF50+ avec parfum Anthelios de La Roche-Posay est éco-testée en conditions marines et respectueuse du milieu marin. 
Formulée pour les peaux sensibles aux peaux sujettes aux intolérances solaires, communément appelées allergies solaires. Ensoleillement extrême. La crème solaire très haute protection SPF50+ avec parfum Anthelios de La Roche-Posay permet la prévention des tâches pigmentaires liées au soleil (grossesses, photosensibilisations,..) et des dommages cellulaires liés aux UV. 
Texture fluide ultra-légère, effet peau nue. 
Fini non gras et invisible. 
Résistance à l'eau, au sable et à la transpiration.</t>
  </si>
  <si>
    <t>Comment appliquer la crème solaire fluide invisible visage très haute protection SPF50+ avec parfum  Anthelios de La Roche Posay ?
Appliquer sur tout le visage, du haut du front jusqu'au bas du menton. 
Ne pas appliquer sur les yeux. Etaler jusqu'à ce qu'il n'y ait plus de traces blanches.
Quand appliquer la crème solaire fluide invisible visage très haute protection SPF50+ avec parfum  Anthelios La Roche Posay ?
Appliquer la crème solaire juste avant l'exposition au soleil. 
Renouveler à chaque fois que l'on s'est baigné, que l'on s'est essuyé, que l'on a transpiré.
Comment choisir sa crème solaire visage ?
Choisir en fonction de la protection: cette crème solaire a un SPF50+ qui protège des UVA et UVB.
Choisir si vous voulez du parfum: cette crème solaire est avec parfum.
Choisir en fonction du format: cette crème solaire est en format pocket 50ml.
Choisir en fonction de la texture: cette crème solaire est un fluide invisible non gras.
Choisir en fonction de son âge: cette crème solaire est pour les adultes.</t>
  </si>
  <si>
    <t>Crème solaire fluide invisible SPF50+,Crème solaire fluide avec parfum SPF50+,Très haute protection solaire UVA / UVB ,Protection solaire texture fluide ultra-légère,Crème solaire résistante à l'eau, au sable, à la transpiration ,Crème solaire respectueuse du milieu marin,Crème solaire peau sensible SPF50+ ,Fluide solaire avec parfum SPF50+</t>
  </si>
  <si>
    <t>M1006501</t>
  </si>
  <si>
    <t>Toleriane Crayon Sourcils teinte foncée</t>
  </si>
  <si>
    <t>Crayon à Sourcils Brow Peaux Sensibles Teinte Brune</t>
  </si>
  <si>
    <t>3337872420658</t>
  </si>
  <si>
    <t>351</t>
  </si>
  <si>
    <t>35100</t>
  </si>
  <si>
    <t>7</t>
  </si>
  <si>
    <t>0.6</t>
  </si>
  <si>
    <t>03337875489485</t>
  </si>
  <si>
    <t>2735</t>
  </si>
  <si>
    <t>03337870807734</t>
  </si>
  <si>
    <t>273500</t>
  </si>
  <si>
    <t>945</t>
  </si>
  <si>
    <t>770</t>
  </si>
  <si>
    <t>03337870807710</t>
  </si>
  <si>
    <t>Foncée</t>
  </si>
  <si>
    <t>Crayon qui redéfinit, restructure et remodèle la ligne de sourcil.</t>
  </si>
  <si>
    <t>Un crayon sourcil pour les peaux sensibles qui redéfinit, restructure et remodèle le regard.
Un crayon ultra-lisse : une mine très fine offrant une texture fondante qui glisse facilement à l'application.
Une brosse ultra-douce : spécialement conçue pour les peaux sensibles qui comble les zones clairsemées et recréé la forme parfaite de votre ligne de sourcils.</t>
  </si>
  <si>
    <t>1. Tailler le crayon et chauffer la mine avec vos mains
2. Appliquer depuis la tête du sourcil, de haut en bas, en suivant la direction de vos sourcils pour donner du mouvement.
3. Brosser le sourcil pour donner un résultat naturel</t>
  </si>
  <si>
    <t>G787684 - INGREDIENTS:  C10-18 TRIGLYCERIDES • CERA MICROCRISTALLINA / MICROCRYSTALLINE WAX • MYRISTYL MYRISTATE • HYDROGENATED COCO-GLYCERIDES • COPERNICIA CERIFERA CERA / CARNAUBA WAX • HYDROGENATED CASTOR OIL • RHUS SUCCEDANEA FRUIT CERA / RHUS SUCCEDANEA FRUIT WAX • SORBITAN PALMITATE • STEARALKONIUM HECTORITE • PENTAERYTHRITYL TETRA-DI-T-BUTYL HYDROXYHYDROCINNAMATE • PROPYLENE CARBONATE • BHT ● [+/- MAY CONTAIN: CI 77491, CI 77492, CI 77499 / IRON OXIDES • CI 77891 / TITANIUM DIOXIDE • MICA]. (F.I.L. B175614/2).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</si>
  <si>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Définit, densifie et restructure le sourcil.</t>
  </si>
  <si>
    <t>3337872420641</t>
  </si>
  <si>
    <t>#544C42</t>
  </si>
  <si>
    <t>crayon à sourcil,maquillage peau sensible,make up brow</t>
  </si>
  <si>
    <t>M1006401</t>
  </si>
  <si>
    <t>Toleriane Crayon Sourcils teinte claire</t>
  </si>
  <si>
    <t>Crayon à Sourcils Brow Peaux Sensibles Teinte Blonde</t>
  </si>
  <si>
    <t>03337875489478</t>
  </si>
  <si>
    <t>03337870807635</t>
  </si>
  <si>
    <t>03337870807611</t>
  </si>
  <si>
    <t>Claire</t>
  </si>
  <si>
    <t>Un crayon sourcil pour les peaux sensibles qui redéfinit, restructure et remodèle le regard.
Un crayon ultra-lisse : une mine très fine offrant une texture fondante qui glisse facilement à l'application
.
Une brosse ultra-douce : spécialement conçue pour les peaux sensibles qui comble les zones clairsemées et recréé la forme parfaite de votre ligne de sourcils.</t>
  </si>
  <si>
    <t>#9E6F63</t>
  </si>
  <si>
    <t>crayon sourcils,crayon à sourcil,crayon pour soucils,dessiner sourcils</t>
  </si>
  <si>
    <t>VFR07233</t>
  </si>
  <si>
    <t>Effaclar Mat Soin hydratant sébo-régulateur + Mini gel moussant offert</t>
  </si>
  <si>
    <t>Soin hydratant sébo-régulateur + Mini gel moussant offert</t>
  </si>
  <si>
    <t>3433425287478</t>
  </si>
  <si>
    <t>383</t>
  </si>
  <si>
    <t>03433425287485</t>
  </si>
  <si>
    <t>2823</t>
  </si>
  <si>
    <t>03433425287492</t>
  </si>
  <si>
    <t>112920</t>
  </si>
  <si>
    <t>03433425287515</t>
  </si>
  <si>
    <t>Ce soin réduit les pores et le flux de sébum. Il fait durer la matité.</t>
  </si>
  <si>
    <t>Effaclar Mat agit, jour après jour,  à la source pour une double performance anti brillance et anti pores dilatés. Texture effet buvard : effet matifiant longue durée démontrée.</t>
  </si>
  <si>
    <t>Appliquer matin et/ou soir sur l'ensemble du visage. Eviter le contour des yeux. Exellente base de maquillage.</t>
  </si>
  <si>
    <t>609514 37 - INGREDIENTS:  AQUA / WATER • GLYCERIN • DIMETHICONE • ISOCETYL STEARATE • ALCOHOL DENAT. • SILICA • DIMETHICONE/VINYL DIMETHICONE CROSSPOLYMER • ACRYLAMIDE/SODIUM ACRYLOYLDIMETHYLTAURATE COPOLYMER • METHYL METHACRYLATE CROSSPOLYMER • BUTYLENE GLYCOL • PEG-100 STEARATE • COCAMIDE MEA • SARCOSINE • GLYCERYL STEARATE • TRIETHANOLAMINE • ISOHEXADECANE • PERLITE • CAPRYLOYL SALICYLIC ACID • TETRASODIUM EDTA • PENTYLENE GLYCOL • POLYSORBATE 80 • ACRYLATES/C10-30 ALKYL ACRYLATE CROSSPOLYMER • SALICYLIC ACID • PARFUM / FRAGRANCE (F.I.L. B46451/1).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</si>
  <si>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Association exclusive de :
- La Sebulyse, actif sébo-régulateur cliniquement supérieur au Zinc, pour sa capacité à désamorcer la production de sébum à sa source.
- Texture enrichie en microsphères absorbantes et en perlite pour une peau immédiatement matifiée.
Action anti-brillance
100% Le produit ne laisse pas de film gras
94% La peau est immédiatement matifiée
90% Jour après jour, la peau est matifiée
Action ati-pores dilatés
94% Le grain de peau est plus fin
76% Les pores sont resserés
76% Les pores sont moins visibles
Pour une meilleure qualité de peau
98% Le teint est homogène
96% La peau est plus lisse
90% La peau paraît plus saine
Test cosmétoclinique sous contrôle dermatologique, 4 semaines, auto évaluation, 150 femmes.</t>
  </si>
  <si>
    <t>Crème hydratante matifiante,Crème anti-brillance</t>
  </si>
  <si>
    <t>M9097522</t>
  </si>
  <si>
    <t>Effaclar Mat Hydratant sébo-régulateur. Anti-brillance. Anti-pores dilatés 40ml</t>
  </si>
  <si>
    <t>Crème visage hydratante anti brillance anti pores dilatés peaux mixtes à grasses</t>
  </si>
  <si>
    <t>3337872413025</t>
  </si>
  <si>
    <t>03337875518512</t>
  </si>
  <si>
    <t>03337870817498</t>
  </si>
  <si>
    <t>03337870817474</t>
  </si>
  <si>
    <t>Crème hydratante visage sébo-régulatrice. Anti-brillance. Anti-pores dilatés.</t>
  </si>
  <si>
    <t>Découvrez Effaclar Mat de La Roche Posay, la crème hydratante visage sébo-régulatrice pour les peaux sensibles grasses, qui réduit les pores, le flux de sébum et fait durer la matité.  
Jour après jour, Effaclar Mat agit à la source pour une double performance anti brillance et anti pores dilatés. Son efficacité est liée à ses actifs :
- [Sebulyse], sébo-régulateur cliniquement supérieur au Zinc, pour sa capacité à inhiber la production de sébum.
- [Microsphères absorbantes + Perlite], pour une peau immédiatement matifiée.
Texture Oil Free, effet buvard. 
Testé sous contrôle dermatologique.</t>
  </si>
  <si>
    <t>Dans quels cas utiliser Effaclar Mat soin hydratant et matifiant de La Roche Posay ? 
Utiliser ce soin pour réduire les brillances et resserrer les pores des peaux grasses.
Convient aux peaux sensibles.
Comment utiliser Effaclar Mat soin hydratant et matifiant de La Roche Posay  ? 
Appliquer matin et/ou soir sur l'ensemble du visage. 
Eviter le contour des yeux. 
Excellente base de maquillage.</t>
  </si>
  <si>
    <t>609514 37 - INGREDIENTS:  AQUA / WATER • GLYCERIN • DIMETHICONE • ISOCETYL STEARATE • ALCOHOL DENAT. • SILICA [NANO] / SILICA • DIMETHICONE/VINYL DIMETHICONE CROSSPOLYMER • ACRYLAMIDE/SODIUM ACRYLOYLDIMETHYLTAURATE COPOLYMER • METHYL METHACRYLATE CROSSPOLYMER • BUTYLENE GLYCOL • PEG-100 STEARATE • COCAMIDE MEA • SARCOSINE • GLYCERYL STEARATE • TRIETHANOLAMINE • ISOHEXADECANE • PERLITE • CAPRYLOYL SALICYLIC ACID • TETRASODIUM EDTA • PENTYLENE GLYCOL • POLYSORBATE 80 • ACRYLATES/C10-30 ALKYL ACRYLATE CROSSPOLYMER • SALICYLIC ACID • PARFUM / FRAGRANCE (F.I.L. B46451/6).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</si>
  <si>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M9053604</t>
  </si>
  <si>
    <t>Nutritic Stick Lèvres 4,7ml</t>
  </si>
  <si>
    <t>Baume à lèvres pour lèvres abimées, gercées ou desséchées</t>
  </si>
  <si>
    <t>4,25</t>
  </si>
  <si>
    <t>03337875481892</t>
  </si>
  <si>
    <t>3227</t>
  </si>
  <si>
    <t>03337875687058</t>
  </si>
  <si>
    <t>154896</t>
  </si>
  <si>
    <t>906</t>
  </si>
  <si>
    <t>03337875687072</t>
  </si>
  <si>
    <t>LA ROCHE-POSAY
Nutritic Stick Lèvres
Hydratation des lèvres
Lèvres desséchées, abimées et gercées
4.7ml</t>
  </si>
  <si>
    <t>Découvrez Nutritic Lèvres, le baume à lèvres hydratant, apaisant et réparateur de La Roche Posay, spécialement formulé pour les lèvres sèches et sensibles.
Ce stick lèvres permet de transformer vos lèvres qui souffrent de picotements, de finesses, de gerçures.
La formule du baume à lèvres hydratant lèvres gercées, abimées Nutritic Stick Lèvres de La Roche-Posay contient des Biolpids et des céramides 5 pour reconstituer la barrière cutanée.
Résultats ?
- 94% de confort retrouvé
- 87% de protection contre les agressions climatiques
- 80% de lèvres repulpées
- 92% de lissage en surface
Les soins Nutritic de La Roche Posay sont fabriqués en France, hypoallergénique et testés sur les peaux sensibles.
* Etude clinique, auto-évaluations sur 50 sujets</t>
  </si>
  <si>
    <t>Quand utiliser le baume à lèvres hydratant réparateur Nutritic de La Roche Posay ?
Ce baume s'utilise en cas de sensation de picotement, de finesse des lèvres, de gerçures. Appliquez tout au long de la journée quand vous avez des sensations d'inconfort.  
Le stick lèvres hydratant Nutritic de La Roche-Posay répare les lèvres desséchées, gercées et abimées.</t>
  </si>
  <si>
    <t>POLYETHYLENE • POLYBUTENE • BIS-DIGLYCERYL POLYACYLADIPATE-2 • BUTYROSPERMUM PARKII BUTTER / SHEA BUTTER • MYRISTYL MYRISTATE • HYDROGENATED POLYISOBUTENE • CERA ALBA / BEESWAX • OCTYLDODECANOL • RICINUS COMMUNIS SEED OIL / CASTOR SEED OIL • CETYL ALCOHOL • LIMNANTHES ALBA SEED OIL / MEADOWFOAM SEED OIL • CETYL PALMITATE • CI 77891 / TITANIUM DIOXIDE • RIBES NIGRUM SEED OIL / BLACK CURRANT SEED OIL • TOCOPHERYL ACETATE • TOCOPHEROL • ASCORBYL PALMITATE • HYDROXYPALMITOYL SPHINGANINE • ECHIUM PLANTAGINEUM SEED OIL • SILICA • PENTAERYTHRITYL TETRA-DI-T-BUTYL HYDROXYHYDROCINNAMATE • CORIANDRUM SATIVUM SEED OIL / CORIANDER SEED OIL • CITRIC ACID • PRUNUS ARMENIACA KERNEL OIL / APRICOT KERNEL OIL • ALUMINUM HYDROXIDE • GLYCERIN • GLYCINE SOJA OIL / SOYBEAN OIL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</si>
  <si>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Un baume à lèvres dans un format stick non gras pour imprégner immédiatement la peau. 
Formulé à base de BIOLIPIDES + CERAMIDES 5 pour pallier la carence en céramides totaux et reconstituer durablement la barrière cutanée .</t>
  </si>
  <si>
    <t>baume levres abimées,baume à levres gercées,soin des levres,levres fragiles,lèvres abimées</t>
  </si>
  <si>
    <t>VFR07256</t>
  </si>
  <si>
    <t>LOT*2 NUTRITIC Lèvres 4,7ml</t>
  </si>
  <si>
    <t>Lot de 2 Soin Lèvres desséchées et sensibles</t>
  </si>
  <si>
    <t>3433425003467</t>
  </si>
  <si>
    <t>8,50</t>
  </si>
  <si>
    <t>14040</t>
  </si>
  <si>
    <t>9.4</t>
  </si>
  <si>
    <t>10840</t>
  </si>
  <si>
    <t>03433425317441</t>
  </si>
  <si>
    <t>433600</t>
  </si>
  <si>
    <t>03433425317465</t>
  </si>
  <si>
    <t>Stick 9 MLT</t>
  </si>
  <si>
    <t>Lèvres sèches et sensibles. Transforme les 4 signes des lèvres sèches et sensibles : picotements fragilité, finesse, gerçures.
Texture BAUME en STICK SURFIN non gras pour imprégner immédiatement la peau. 
BIOLIPIDES + CERAMIDES 5 pour pallier la carence en céramides totaux et reconstituer durablement la barrière cutanée.</t>
  </si>
  <si>
    <t>soin des lèvres sensibles,soin des lèvers abimées,baume à lèvres</t>
  </si>
  <si>
    <t>Pure Vitamin C10</t>
  </si>
  <si>
    <t>MB156100</t>
  </si>
  <si>
    <t>Pure Vitamin C10 Sérum anti-rides éclat 30ml</t>
  </si>
  <si>
    <t>Sérum visage hydratant anti-rides anti-oxydant à la Vitamine C et à l’Eau Thermale</t>
  </si>
  <si>
    <t>03337875666114</t>
  </si>
  <si>
    <t>4653</t>
  </si>
  <si>
    <t>03337875666121</t>
  </si>
  <si>
    <t>279680</t>
  </si>
  <si>
    <t>03337875666145</t>
  </si>
  <si>
    <t>Ce sérum visage anti-rides éclat à la Vitamine C pure révèle l'éclat des peaux sensibles. Rides, manque d'éclat, grain de peau irrégulier.</t>
  </si>
  <si>
    <t>Découvrez la formule unique du sérum visage anti-rides Pure vitamine C10 associant 10% de la vitamine C pure, avec de l’Acide Salicylique et de la Neurosensine apaisante, à un pH physiologique, pour révéler tout l’éclat des peaux sensibles. 
Nos ingrédients : 
10% VITAMINE C PURE
Un actif de référence en anti-âge, permet de révéler l’éclat de la peau et de lisser rides et ridules. 
NEUROSENSINE
La neurosensine apaise intensément la peau. 
ACIDE SALICYLIQUE
L’acide salicylique affine le grain de peau.</t>
  </si>
  <si>
    <t>Comment appliquer le sérum visage anti-rides Pure Vitamine C10 de La Roche Posay ?
Appliquez-le une fois par jour, matin ou soir sur l’ensemble du visage et du cou. Le sérum visage doit être appliqué sur une peau propre et sèche.
Dois-je appliquer le sérum visage anti-rides Pure Vitamine C10 avant ou après mon soin quotidien ?
Utilisez ce soin antioxydant avant votre soin habituel, vous pouvez aussi mélanger dans votre main le sérum à votre soin et l’appliquer ensuite sur votre peau.
Pour un effet rafraichissant, gardez votre sérum visage anti-rides Pure Vitamine C10 dans votre réfrigérateur et à l’abris de l’humidité, hors de portée des enfants.</t>
  </si>
  <si>
    <t>609916 23 - INGREDIENTS:  AQUA / WATER • ASCORBIC ACID • CYCLOHEXASILOXANE • GLYCERIN • ALCOHOL DENAT. • POTASSIUM HYDROXIDE • POLYMETHYLSILSESQUIOXANE • POLYSILICONE-11 • DIMETHICONE • PROPYLENE GLYCOL • PENTAERYTHRITYL TETRAETHYLHEXANOATE • C13-14 ISOPARAFFIN • PEG-20 METHYL GLUCOSE SESQUISTEARATE • SODIUM HYALURONATE • ADENOSINE • POLOXAMER 338 • AMMONIUM POLYACRYLOYLDIMETHYL TAURATE • DISODIUM EDTA • HYDROLYZED HYALURONIC ACID • CAPRYLYL GLYCOL • LAURETH-7 • ACETYL DIPEPTIDE-1 CETYL ESTER • XANTHAN GUM • TOLUENE SULFONIC ACID • POLYACRYLAMIDE • BHT • TOCOPHEROL • SALICYLIC ACID • PARFUM / FRAGRANCE (F.I.L. B224008/1).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</si>
  <si>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Instantanément, la peau est plus douce, réhydratée et rayonnante. 
Les rides et ridules sont réduites, la peau est plus lisse. 
Le grain de peau est affiné, comme transformé. 
Le teint est unifié et apparaît plus uniforme. 
La peau retrouve tout son éclat.</t>
  </si>
  <si>
    <t>Sérum anti-rides à la vitamine C,Sérum éclat vitamine C,Sérum éclat anti-rides</t>
  </si>
  <si>
    <t>VRE42447</t>
  </si>
  <si>
    <t>Anthelios Crème Solaire en Spray Corps SPF50+ Avec Parfum 200ml</t>
  </si>
  <si>
    <t>Crème Solaire Corps en Spray Très Haute Protection Indice 50+ Avec Parfum</t>
  </si>
  <si>
    <t>03337870499489</t>
  </si>
  <si>
    <t>262400</t>
  </si>
  <si>
    <t>890</t>
  </si>
  <si>
    <t>03337870499465</t>
  </si>
  <si>
    <t>Spray 0</t>
  </si>
  <si>
    <t>LA ROCHE POSAY 
Déodorant physiologique 48h 
Anti-odeurs Anti-humidité      
Spray 
Sans alcool            
Actif naturel  
Peaux sensibles</t>
  </si>
  <si>
    <t>Une crème solaire très haute protection à large spectre contre les UVA/UVB enrichie en Eau Thermale de La Roche-Posay. Formulée pour les peaux sensibles et les peaux sujettes aux intolérances solaires, communément appelées allergies solaires. Format pratique. Texture ultra légère, fraîche et hydratante.</t>
  </si>
  <si>
    <t>Quand utiliser le déodorant spray anti-odeurs anti-humidité sans alcool de La Roche Posay ? Utiliser une à deux fois par jour. 
Comment utiliser le déodorant spray anti-odeurs anti-humidité actif naturel de La Roche Posay ? Vaporiser à 15cm de la peau.  
Le déodorant spray anti-odeurs anti-humidité actif naturel de La Roche Posay convient aux peaux sensibles.</t>
  </si>
  <si>
    <t>Neutralise les odeurs pendant 48h heures et lutte contre l’humidité.
- Laisse une sensation fraîche pour 99% des testeurs. 
- Ne laisse pas de marque sur les vêtements pour 98% des testeurs. 
- Laisse la peau confortable pour 96% des testeurs. 
Source: Test consommateurs sur 54 personnes agées de 13 à 17 ans, utilisation pendant 4 semaines.</t>
  </si>
  <si>
    <t>Crème solaire corps peau sensible SPF50+,Spray solaire corps peau sensible SPF50+</t>
  </si>
  <si>
    <t>VFR05279</t>
  </si>
  <si>
    <t>Déodorant Peaux Sensibles 48H Lot 2 x 150ml</t>
  </si>
  <si>
    <t>Déodorant spray actif naturel anti-odeurs anti-humidité 48h sans alcool pour peaux sensibles 2x 150ml</t>
  </si>
  <si>
    <t>3433425003986</t>
  </si>
  <si>
    <t>829</t>
  </si>
  <si>
    <t>03433425059846</t>
  </si>
  <si>
    <t>265280</t>
  </si>
  <si>
    <t>03433425059860</t>
  </si>
  <si>
    <t>Le déodorant spray actif naturel Peaux Sensibles 48h de La Roche-Posay neutralise les odeurs pendant 48 heures* et lutte contre l’humidité. A l’Allantoïne apaisante et à l’Oxyde de Magnésium, un actif d’origine minéral pour une efficacité anti-odeur, comparable aux sels d’aluminium. Le déodorant anti-odeurs anti-humidité de La Roche Posay convient même pour les adolescents à partir de 13 ans. 
Adapté aux aisselles sensibles et pour un usage après rasage. 
*48h: test sensoriel</t>
  </si>
  <si>
    <t>ISOBUTANE • ISOPROPYL PALMITATE • ISODODECANE • DIMETHICONE • COCOS NUCIFERA OIL / COCONUT OIL • MAGNESIUM OXIDE • ALLANTOIN • DIMETHICONOL • DISTEARDIMONIUM HECTORITE • PROPYLENE CARBONATE • PARFUM / FRAGRANCE (F.I.L. C209695/1).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</si>
  <si>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Déodorant peau sensible spray / déodorant sans alcool spray / déodorant anti-odeur anti-humidité / déodorant actif naturel</t>
  </si>
  <si>
    <t>M1033802</t>
  </si>
  <si>
    <t>Déodorant Peaux Sensibles 48H 150ml</t>
  </si>
  <si>
    <t>Déodorant spray actif naturel anti-odeurs anti-humidité 48h sans alcool pour peaux sensibles</t>
  </si>
  <si>
    <t>7,00</t>
  </si>
  <si>
    <t>836</t>
  </si>
  <si>
    <t>267520</t>
  </si>
  <si>
    <t>Spray 150 MLT</t>
  </si>
  <si>
    <t>882912 - INGREDIENTS:  ISOBUTANE • ISOPROPYL PALMITATE • ISODODECANE • DIMETHICONE • COCOS NUCIFERA OIL / COCONUT OIL • MAGNESIUM OXIDE • ALLANTOIN • DIMETHICONOL • DISTEARDIMONIUM HECTORITE • PROPYLENE CARBONATE • PARFUM / FRAGRANCE (F.I.L. C209695/1).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</si>
  <si>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Déodorant peau sensible spray / déodorant sans alcool spray / déodorant anti-odeur anti-humidité / déodorant actif naturel / déodorant 48H</t>
  </si>
  <si>
    <t>M5893701</t>
  </si>
  <si>
    <t>Toleriane Poudre Matifiante fixatrice 12G</t>
  </si>
  <si>
    <t>Poudre Compacte Visage Fixatrice Maquillage</t>
  </si>
  <si>
    <t>5400</t>
  </si>
  <si>
    <t>12.0</t>
  </si>
  <si>
    <t>223</t>
  </si>
  <si>
    <t>03337870660209</t>
  </si>
  <si>
    <t>8215</t>
  </si>
  <si>
    <t>03337870660186</t>
  </si>
  <si>
    <t>328580</t>
  </si>
  <si>
    <t>03337870660162</t>
  </si>
  <si>
    <t>Fixatrice</t>
  </si>
  <si>
    <t>Teint frais, mat et délicatement velouté</t>
  </si>
  <si>
    <t>La poudre fixatrice matifiante fixe le maquillage en transparence et en prolonge la tenue.
Texture ultra-douce, légère et confortable. Convient parfaitement aux peaux sensibles.</t>
  </si>
  <si>
    <t>S'utilise après avoir appliqué un correcteur de teint ou un fond de teint. À l’aide d’un pinceau doux, prélever délicatement la poudre en effectuant un geste circulaire pour mélanger les 3 couleurs. 2 tours suffisent pour avoir la quantité nécessaire sur le pinceau. 
Déposer et estomper  la poudre sur la zone médiane (front , nez, menton) puis terminer par les pommettes.</t>
  </si>
  <si>
    <t>G803254 - INGREDIENTS:  TALC • SYNTHETIC FLUORPHLOGOPITE • MAGNESIUM STEARATE • TRIISOSTEARIN • PHENYL TRIMETHICONE • SILICA • CAPRYLYL GLYCOL • ALUMINA ● [+/- MAY CONTAIN: CI 77491, CI 77492, CI 77499 / IRON OXIDES • CI 77891 / TITANIUM DIOXIDE • CI 15850 / RED 7 • CI 19140 / YELLOW 5 LAKE • MICA]. (F.I.L. B44680/3).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</si>
  <si>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Matifie le teint tout en transparence.</t>
  </si>
  <si>
    <t>#FCE7CC</t>
  </si>
  <si>
    <t>poudre compacte,poudre matifiante,fixateur de maquillage,poudre effet mat</t>
  </si>
  <si>
    <t>M5893501</t>
  </si>
  <si>
    <t>Toleriane Poudre de soleil 12G</t>
  </si>
  <si>
    <t>Fond de Teint Poudre Soleil Effet Bonne Mine</t>
  </si>
  <si>
    <t>03337870660001</t>
  </si>
  <si>
    <t>03337870659982</t>
  </si>
  <si>
    <t>03337870659968</t>
  </si>
  <si>
    <t>Soleil</t>
  </si>
  <si>
    <t>Teint rehaussé, naturellement halé et lumineux</t>
  </si>
  <si>
    <t>Avec son trio de nuances chaudes subtilement irisées, la poudre de soleil s'adapte aux teints clairs ou mats, quelle que soit la saison. Texture ultra-douce, légère et confortable. Convient parfaitement aux peaux sensibles.</t>
  </si>
  <si>
    <t>S'utilise après avoir appliqué un correcteur de teint ou un fond de teint. À l’aide d’un pinceau doux, prélever délicatement la poudre en effectuant un geste circulaire pour mélanger les 3 couleurs. 2 tours suffisent pour avoir la quantité nécessaire sur le pinceau. Déposer et estomper  la poudre  sur les zones du visage qui bronzent naturellement:  le front et  les pommettes en premier, puis terminer par le nez et le menton.</t>
  </si>
  <si>
    <t>Hâle et bonne mine naturels.</t>
  </si>
  <si>
    <t>#C37861</t>
  </si>
  <si>
    <t>poudre de soleil,poudre effet bonne mine,poudre effet halé</t>
  </si>
  <si>
    <t>MB360000</t>
  </si>
  <si>
    <t>Anthelios Crème Solaire en Lait Hydratant Corps SPF50+ Sans Parfum 250ml Tube Eco-Responsable</t>
  </si>
  <si>
    <t>Crème Solaire Corps Lait Hydratant Très Haute Protection SPF50+ Sans Parfum Peaux Sèches Tube Eco-Responsable</t>
  </si>
  <si>
    <t>3337875761123</t>
  </si>
  <si>
    <t>03337875776851</t>
  </si>
  <si>
    <t>03337875776868</t>
  </si>
  <si>
    <t>03337875776882</t>
  </si>
  <si>
    <t>LA ROCHE POSAY 
Anthelios Crème solaire lait hydratant 
Tube éco-responsable
Très haute protection à large spectre contre les UVA et UVB
SPF50+
Hydratation 24h
Sans traces blanches
Non-gras, non collant
Résiste à l'eau, au sable et la transpiration
Formule entièrement éco-testée, plus respectueuse du milieu marin. 
Convient aux peaux sensibles, yeux sensibles et porteurs de lentilles de contact.</t>
  </si>
  <si>
    <t>La crème solaire corps lait hydratant SPF50+ Anthelios Lait Hydratant de La Roche-Posay est une très haute protection à large spectre contre les UVA et UVB. La protection solaire SPF50+ Anthelios Lait Hydratant de La Roche-Posay aide à prévenir le stress oxydatif généré par les infra-rouges et la pollution. 
La crème solaire corps lait hydratant très haute protection SPF50+ Anthelios Lait Hydratant de La Roche-Posay est testée sous contrôle dermatologique sur peau sensible. 
Formule entièrement éco-testée, plus respectueuse du milieu marin. 
Tube réalisé à partir de carton : utilise 45% de plastique en moins*. 
*comparé à un tube en plastique similaire.</t>
  </si>
  <si>
    <t>Quand appliquer la crème solaire corps lait hydratant très haute protection SPF50+ tube éco-responsable Anthelios Lait Hydratant de La Roche-Posay ? 
Appliquer le produit juste avant l’exposition. Renouveler généreusement et fréquemment, surtout après avoir nagé, transpiré ou vous être essuyé. En cas de contact avec les yeux, les rincer immédiatement et abondamment. Éviter le contact avec les textiles. Éviter de mettre le tube directement au contact de l'eau.
Comment appliquer la crème solaire corps lait hydratant très haute protection SPF50+ tube éco-responsable Anthelios Lait Hydratant de La Roche-Posay ? Appliquer cette protection solaire partout sur votre corps jusqu'à qu'il n'y ait plus de traces blanches. 
L’abus de soleil est dangereux. Un produit solaire ne protège jamais totalement. Ne pas exposer les bébés et jeunes enfants.</t>
  </si>
  <si>
    <t>885480 2 - INGREDIENTS:  AQUA / WATER / EAU • ISOPROPYL PALMITATE • ALCOHOL DENAT. • DICAPRYLYL ETHER • BIS-ETHYLHEXYLOXYPHENOL METHOXYPHENYL TRIAZINE • DIISOPROPYL ADIPATE • DIISOPROPYL SEBACATE • ETHYLHEXYL TRIAZONE • BUTYL METHOXYDIBENZOYLMETHANE • GLYCERIN • PROPANEDIOL • DIETHYLAMINO HYDROXYBENZOYL HEXYL BENZOATE • TRIETHANOLAMINE • TOCOPHEROL • C12-22 ALKYL ACRYLATE/HYDROXYETHYLACRYLATE COPOLYMER • OXIDIZED STARCH ACETATE • PHENYLBENZIMIDAZOLE SULFONIC ACID • ORYZA SATIVA CERA / RICE BRAN WAX • ACRYLATES COPOLYMER • ACRYLATES/C10-30 ALKYL ACRYLATE CROSSPOLYMER • ALUMINUM HYDROXIDE • CAPRYLYL GLYCOL • DROMETRIZOLE TRISILOXANE • HYDROXYACETOPHENONE • HYDROXYETHYLCELLULOSE • PEG-20 • STEARIC ACID • TEREPHTHALYLIDENE DICAMPHOR SULFONIC ACID • TITANIUM DIOXIDE • TRISODIUM ETHYLENEDIAMINE DISUCCINATE • XANTHAN GUM (F.I.L. C260384/1).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</si>
  <si>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Lait hydratant solaire. Très haute protection à large spectre contre les UVA et UVB. Aide à prévenir le stress oxydatif généré par les infra-rouges et la pollution. Testé sous contrôle dermatologique sur peau sensible. 
Formule entièrement éco-testée, plus respectueuse du milieu marin.
Tube réalisé à partir de carton : utilise 45% de plastique en moins*. *comparé à un tube en plastique similaire.</t>
  </si>
  <si>
    <t>creme solaire,protection solaire,produit solaire,tube carton,anthelios,tube en carton,uva,lait solaire</t>
  </si>
  <si>
    <t>MB245801</t>
  </si>
  <si>
    <t>Anthelios Crème Solaire en Lait Hydratant Corps SPF50+ Sans Parfum 100ml</t>
  </si>
  <si>
    <t>Crème Solaire Corps en Lait Hydratant Très Haute Protection Indice 50 Sans Parfum Peaux Sèches</t>
  </si>
  <si>
    <t>3337875549653</t>
  </si>
  <si>
    <t>7720</t>
  </si>
  <si>
    <t>03337875732734</t>
  </si>
  <si>
    <t>309300</t>
  </si>
  <si>
    <t>03337875732758</t>
  </si>
  <si>
    <t>Une crème solaire très haute protection à large spectre contre les UVA enrichie en Eau Thermale de La Roche-Posay. Formulée pour les peaux sensibles de l'adulte. Texture hydratante et veloutée. Sans parfum.</t>
  </si>
  <si>
    <t>creme solaire peau sensible,creme solaire haute protection,protection soleil ,creme solaire pour le corps</t>
  </si>
  <si>
    <t>M9167321</t>
  </si>
  <si>
    <t>Anthelios Crème Solaire en Lait Hydratant Corps SPF50+ Sans Parfum 250ml</t>
  </si>
  <si>
    <t>16,05</t>
  </si>
  <si>
    <t>03337875615334</t>
  </si>
  <si>
    <t>03337875615341</t>
  </si>
  <si>
    <t>03337875615365</t>
  </si>
  <si>
    <t>Lait solaire SPF50+,Crème solaire lait SPF50 +</t>
  </si>
  <si>
    <t>M9137600</t>
  </si>
  <si>
    <t>Eau Micellaire Ultra Peaux Réactives 100ml</t>
  </si>
  <si>
    <t>Eau Micellaire Nettoyante et Démaquillante Sans Parfum Visage &amp; Yeux Peaux Réactives</t>
  </si>
  <si>
    <t>03337875530415</t>
  </si>
  <si>
    <t>03337875530422</t>
  </si>
  <si>
    <t>03337875530446</t>
  </si>
  <si>
    <t>LA ROCHE POSAY 
Eau micellaire Ultra 
A l'eau thermale de La Roche-Posay 
Nettoie et Démaquille la peau  
Visage et yeux sensibles 
Peaux réactives       
Sans parfum 
100ml</t>
  </si>
  <si>
    <t>Les peaux sensibles n'ont plus à choisir entre tolérance et efficacité pour leur démaquillage.
ULTRA EFFICACE : Grâce à une technologie micellaire inédite à base de tensioactifs doux et de glycérine, l'eau micellaire Ultra démaquillante de La Roche Posay nettoie et élimine les impuretés, le maquillage et les particules fines de pollution. Elle élimine 98% du fond de teint, avec 1 seul coton.*
ULTRA APAISANT : L'eau micellaire Ultra démaquillante de La Roche Posay est enrichie en glycérine hydratante à 5% pour apporter plus de confort pour la peau réactive. Efficacité anti-tiraillements et anti-rougeurs.
ULTRA TOLÉRANCE : L’Eau Micellaire Ultra démaquillante sans parfum de La Roche Posay est testée sous contrôle dermatologique et ophtalmologique sur les peaux réactives. Sans parfum. Sans alcool.
*Étude cosmétoclinique sur 20 femmes</t>
  </si>
  <si>
    <t>Comment utiliser l'Eau Micellaire ultra démaquillante peaux réactives de La Roche Posay ? 
Utiliser matin et/ou soir sur le visage. Imbiber un coton d'Eau Micellaire démaquillante et nettoyer le visage et le cou.  
Lisser latéralement sans déplacer la peau. 
Sécher la peau délicatement avec une serviette ou un coton propre.  
Quand utiliser l'Eau Micellaire ultra démaquillante peaux réactives de La Roche Posay ? 
Se démaquiller le soir pour enlever maquillage, impuretés, et pollution.  
Utiliser l'eau micellaire même le matin car la peau libère des toxines pendant la nuit.  
Pour quel type de peau est l'Eau Micellaire Ultra démaquillante peaux réactives sans parfum de La Roche Posay ?
- Peaux réactives
- Peaux à tendance aux rougeurs 
- Peaux à tendance aux tiraillements</t>
  </si>
  <si>
    <t>609855 02 - INGREDIENTS:  AQUA / WATER • GLYCERIN • PEG-7 CAPRYLIC/CAPRIC GLYCERIDES • POLOXAMER 124 • POLOXAMER 184 • PEG-6 CAPRYLIC/CAPRIC GLYCERIDES • POLYSORBATE 80 • DISODIUM EDTA • BHT • MYRTRIMONIUM BROMIDE (F.I.L. B183066/1).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</si>
  <si>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Nettoie, démaquille, apaise.</t>
  </si>
  <si>
    <t>eau micellaire,demaquillant visage,demaquillant yeux,anti rougeurs,peau reactive</t>
  </si>
  <si>
    <t>M9143421</t>
  </si>
  <si>
    <t>Eau Micellaire Ultra Peaux Réactives 400ml</t>
  </si>
  <si>
    <t>03337875625029</t>
  </si>
  <si>
    <t>03337875625036</t>
  </si>
  <si>
    <t>03337875694865</t>
  </si>
  <si>
    <t>LA ROCHE POSAY 
Eau micellaire Ultra 
A l'eau thermale de La Roche-Posay 
Nettoie et Démaquille la peau  
Visage et yeux sensibles 
Peaux réactives       
Sans parfum 
400ml</t>
  </si>
  <si>
    <t>Eau micellaire peau réactive sans parfum,Eau micellaire démaquillante peau réactive,Démaquillant sans parfum</t>
  </si>
  <si>
    <t>VFR06942</t>
  </si>
  <si>
    <t>LOT*2 Eau Micellaire Ultra Peaux Réactives</t>
  </si>
  <si>
    <t>3433425203904</t>
  </si>
  <si>
    <t>11449</t>
  </si>
  <si>
    <t>03433425203928</t>
  </si>
  <si>
    <t>343470</t>
  </si>
  <si>
    <t>03433425317434</t>
  </si>
  <si>
    <t>LA ROCHE POSAY 
Eau micellaire Ultra 
A l'eau thermale de La Roche-Posay 
Nettoie et Démaquille la peau  
Visage et yeux sensibles 
Peaux réactives       
Sans parfum 
2x400ml</t>
  </si>
  <si>
    <t>Nettoie, démaquille, apaise.
Efficacité démaquillante : élimine 98% du fond de teint avec 1 seul coton*
Efficacité anti-pollution
Efficacité Anti-tiraillements. Anti-rougeurs**:
- Réduit les rougeurs : 81%
- Réduit la sensation de tiraillement : 86%
- La peau retrouve son confort : 83%
* étude cosmétoclinique, 20 femmes
**Auto-évaluation, 53 femmes, de 18 à 65 ans, à la peau réactive et yeux sensibles, 100% utilisatrices de maquillage classique.  2 applications/jour, pendant 4 semaines.</t>
  </si>
  <si>
    <t>M9137320</t>
  </si>
  <si>
    <t>Eau Micellaire Ultra Eau Micellaire Pour Peaux Réactives 200ml</t>
  </si>
  <si>
    <t>3337875528092</t>
  </si>
  <si>
    <t>7,75</t>
  </si>
  <si>
    <t>717</t>
  </si>
  <si>
    <t>03337875624909</t>
  </si>
  <si>
    <t>9204</t>
  </si>
  <si>
    <t>03337875624916</t>
  </si>
  <si>
    <t>368660</t>
  </si>
  <si>
    <t>03337875624930</t>
  </si>
  <si>
    <t>LA ROCHE POSAY 
Eau micellaire Ultra 
A l'eau thermale de La Roche-Posay 
Nettoie et Démaquille la peau  
Visage et yeux sensibles 
Peaux réactives       
Sans parfum 
200ml</t>
  </si>
  <si>
    <t>eau micellaire ,demaquillant visage ,demaquillant yeux , anti rougeurs,peau reactive</t>
  </si>
  <si>
    <t>VFR08395</t>
  </si>
  <si>
    <t>Hyalu B5 Coffret crème anti ride acide hyaluronique riche peaux sèches 40ml + mini sérum 10ml offert</t>
  </si>
  <si>
    <t>Coffret soin riche anti-rides à l'acide hyaluronique réparateur repulpant  + mini sérum offert</t>
  </si>
  <si>
    <t>3433425353692</t>
  </si>
  <si>
    <t>03433425361888</t>
  </si>
  <si>
    <t>2775</t>
  </si>
  <si>
    <t>310</t>
  </si>
  <si>
    <t>03433425353708</t>
  </si>
  <si>
    <t>222000</t>
  </si>
  <si>
    <t>850</t>
  </si>
  <si>
    <t>03433425353722</t>
  </si>
  <si>
    <t>LA ROCHE-POSAY
Hyalu B5 Riche 
Soin riche anti rides hydratant réparateur repulpant 
A l'acide hyaluronique et à la vitamine B5 
Avec de l'eau thermale de La Roche-Posay 
Repulpe, répare et hydrate 
Rides, perte de volume et d’élasticité
Peaux sèches à très sèches
40ml</t>
  </si>
  <si>
    <t>Ce coffret Hyalu B5 contient : 
• Hyalu B5 Soin, 40ml 
• Hyalu B5 Sérum en format voyage, 10ml 
La correction anti-rides dermatologique pour réparer* et repulper la peau. (*réparation de la barrière cutanée) 
Hyalu B5 crème anti ride acide hyaluronique riche peaux sèches
Une formule unique intensément hydratante et nourrissante, alliant deux types d'acide hyaluronique pur et de la vitamine B5. Elle repulpe et répare la peau sèche, en renforçant sa barrière cutanée. Testé sur peaux sensibles. 
Hyalu B5 Sérum anti ride acide hyaluronique
Une formule régénérante unique, alliant deux types d’acides hyaluroniques purs, vitamine B5 et madécassoside, pour repulper, réparer la barrière cutanée et favoriser la régénération de la peau. Texture gel frais hydratant repulpant. Testé sur peaux sensibles. 
Pour une routine complète, appliquez Hyalu B5 Sérum avant Hyalu B5 Riche.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</si>
  <si>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Quand utiliser la crème riche anti-rides hydratante et repulpante Hyalu B5 Riche de La Roche Posay ? 
Appliquer matin et soir. 
Comment appliquer la crème anti-rides à l'acide hyaluronique Hyalu B5 Riche de La Roche Posay ? 
Appliquer sur le visage, cou et décolleté, après les avoir nettoyé et séché. 
Nickel controlled*.
*Conçu pour les personnes intolérantes au nickel.</t>
  </si>
  <si>
    <t>Une formule unique intensément hydratante et nourrissante, alliant deux types d’acide hyaluronique pur et de la vitamineB5. Elle repulpe et répare la peau sèche, en renforçant sa barrière cutanée.</t>
  </si>
  <si>
    <t>crème anti-âge,crème acide hyaluronique,crème hydratante,coffret anti-âge,soin anti-âge,soin visage,soin acide hyaluronique,ride,sérum,vitamine b5,crème yeux</t>
  </si>
  <si>
    <t>MB170802</t>
  </si>
  <si>
    <t>Hyalu B5 Soin riche anti-rides à l'acide hyaluronique T40ml</t>
  </si>
  <si>
    <t>Soin riche anti-rides à l'acide hyaluronique réparateur repulpant</t>
  </si>
  <si>
    <t>3337875673273</t>
  </si>
  <si>
    <t>03337875681070</t>
  </si>
  <si>
    <t>03337875681087</t>
  </si>
  <si>
    <t>03337875681100</t>
  </si>
  <si>
    <t>INNOVATION DERMATOLOGIQUE 
La nouvelle correction anti-rides Hyalu B5 de La Roche Posay pour repulper la peau. 
La formule unique hydratante et repulpante de la crème anti-rides Hyalu B5 Riche de La Roche Posay, allient deux types d'acides hyaluroniques purs et de la vitamine B5. Elle repulpe et répare en réactivant l'hydratation de la barrière cutanée. 
Pour une routine complète, appliquez Hyalu B5 Sérum avant Hyalu B5 Riche. 
Les ingrédients de la crème anti-rides Hyalu B5 Riche  de La Roche Posay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
BEURRE DE KARITÉ
Le beurre de karité nourrit intensément la peau.</t>
  </si>
  <si>
    <t>609967 06 - INGREDIENTS:  AQUA / WATER • DIMETHICONE • PRUNUS ARMENIACA KERNEL OIL / APRICOT KERNEL OIL • GLYCERIN • PROPYLENE GLYCOL • HYDROXYPROPYL TETRAHYDROPYRANTRIOL • ZEA MAYS STARCH / CORN STARCH • ALCOHOL DENAT. • PROPANEDIOL • PANTHENOL • ORYZA SATIVA BRAN OIL / RICE BRAN OIL • BUTYROSPERMUM PARKII BUTTER / SHEA BUTTER • ISOHEXADECANE • STEARIC ACID • PALMITIC ACID • PEG-100 STEARATE • PEG-20 STEARATE • STEARYL ALCOHOL • GLYCERYL STEARATE • CERA ALBA / BEESWAX • HYDROXYETHYLPIPERAZINE ETHANE SULFONIC ACID • SORBITAN OLEATE • DIMETHICONOL • METHYLDIHYDROJASMONATE • SODIUM HYALURONATE • MYRISTIC ACID • DISODIUM EDTA • HYDROLYZED HYALURONIC ACID • CAPRYLYL GLYCOL • CITRIC ACID • POLYSORBATE 80 • ACRYLAMIDE/SODIUM ACRYLOYLDIMETHYLTAURATE COPOLYMER • PENTAERYTHRITYL TETRA-DI-T-BUTYL HYDROXYHYDROCINNAMATE • PHENOXYETHANOL • PARFUM / FRAGRANCE (F.I.L. B245115/1).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</si>
  <si>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Nouveau soin anti-rides,Soin anti-rides peau sèche,Soin riche à l'acide hyaluronique,Crème riche anti-rides,Crème anti-rides peau sèche,Crème acide hyaluronique peau sèche,Soin acide hyaluronique peau sèche,Anti-rides peau sèche,Soin rides peau sèche,Soin repulpant peau sèche</t>
  </si>
  <si>
    <t>VFR06883</t>
  </si>
  <si>
    <t>Hyalu B5 Coffret soin riche 40ml + mini sérum 10ml offert</t>
  </si>
  <si>
    <t>Coffret sérum anti-rides + mini sérum 10ml offert</t>
  </si>
  <si>
    <t>3433425315249</t>
  </si>
  <si>
    <t>112</t>
  </si>
  <si>
    <t>4255</t>
  </si>
  <si>
    <t>03433425315263</t>
  </si>
  <si>
    <t>170200</t>
  </si>
  <si>
    <t>03433425315287</t>
  </si>
  <si>
    <t>Ce coffret contient :
• Hyalu B5 Riche, 40ml
• Hyalu B5 Sérum en format voyage, 10ml
INNOVATION DERMATOLOGIQUE
La correction anti-rides pour repulper la peau.
Une formule unique intensément hydratante et nourrissante, alliant deux types d’acide hyaluronique pur et de la vitamine B5. Elle repulpe et répare la peau sèche, en renforçant sa barrière cutanée.
Nos ingrédients :
DUO D’ACIDES HYALURONIQUES
Utilisé par les dermatologues lors d’actes esthétiques afin de répondre aux préoccupations des femmes concernant les rides et la perte de volume de la peau, l’acide hyaluronique est la molécule de référence en anti-âge. 
Les laboratoires La Roche-Posay utilisent de l’acide hyaluronique de haut et bas poids moléculaires afin de repulper la peau.
VITAMINE B5
La Vitamine B5 est connue pour ses propriétés apaisantes et réparatrices sur la peau. Elle stimule la régénération et la résistance de la peau.</t>
  </si>
  <si>
    <t>AQUA • GLYCERIN • DIMETHICONE • HYDROGENATED POLYISOBUTENE • PROPYLENE GLYCOL • HYDROXYPROPYL TETRAHYDROPYRANTRIOL • ALCOHOL DENAT. • PROPANEDIOL • PANTHENOL • SYNTHETIC WAX • NYLON-12 • PEG-10 DIMETHICONE • DIMETHICONE/PEG-10/15 CROSSPOLYMER • HYDROXYETHYLPIPERAZINE ETHANE SULFONIC ACID • TOCOPHEROL • SODIUM POLYACRYLATE • SODIUM HYALURONATE • HYDROLYZED HYALURONIC ACID • SODIUM CITRATE • PHENOXYETHANOL • ADENOSINE • CHLORPHENESIN • PROPYLENE CARBONATE • DIPROPYLENE GLYCOL • DISTEARDIMONIUM HECTORITE • DISODIUM EDTA • PARFUM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</si>
  <si>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riche acide hyaluronique,Soin riche anti-rides,Mini sérum offert,Coffret anti-rides peau sèche,Soins anti-rides peau sèche,Coffret anti-rides acide hyaluronique,Peau sèche routine anti-rides,Peau sèche soin acide hyaluronique,Crème anti-rides peau sèche</t>
  </si>
  <si>
    <t>Hydranorme</t>
  </si>
  <si>
    <t>M0358620</t>
  </si>
  <si>
    <t>Hydranorme Soin hydrolipidique anti-sécheresses sévères 40ml</t>
  </si>
  <si>
    <t>Soin visage hydratant et nourrissant anti-sécheresses sévères</t>
  </si>
  <si>
    <t>03337875652667</t>
  </si>
  <si>
    <t>5737</t>
  </si>
  <si>
    <t>03337875652674</t>
  </si>
  <si>
    <t>189821</t>
  </si>
  <si>
    <t>03337875652698</t>
  </si>
  <si>
    <t>Soin visage hydratant et relipidant pour les peaux sèches à extrêmement sèches et déshydratées de l’adulte, des enfants et des bébés. Convient aux peaux fragilisées par des traitements desséchants.</t>
  </si>
  <si>
    <t>HYDRANORME maintient et restaure la teneur hydrique de l'épiderme en hydratant et en reconstituant le film protecteur lipidique absent ou détérioré. HYDRANORME corrige les dessèchements cutanés.</t>
  </si>
  <si>
    <t>Appliquer HYDRANORME matin et/ou soir sur une peau bien nettoyée. Conserver à température ambiante. Formulé pour convenir aux enfants et aux bébés.</t>
  </si>
  <si>
    <t>609389 27 - INGREDIENTS:  AQUA / WATER • PARAFFINUM LIQUIDUM / MINERAL OIL • SQUALANE • GLYCERIN • DIMETHICONE • ALUMINUM STARCH OCTENYLSUCCINATE • TRIHYDROXYSTEARIN • SORBITAN ISOSTEARATE • POLYGLYCERYL-3 POLYRICINOLEATE • MAGNESIUM SULFATE • ACETYLATED GLYCOL STEARATE • BENZOIC ACID • PARFUM / FRAGRANCE (F.I.L. B175080/1).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</si>
  <si>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et nourrit les peaux sèches à très sèches. Corrige les dessèchements cutanés grâce à sa technologie Eau en Huile.</t>
  </si>
  <si>
    <t>Crème visage peau très sèche / Crème contre les dessèchements cutanés du visage</t>
  </si>
  <si>
    <t>M3426220</t>
  </si>
  <si>
    <t>Hydraphase Intense Masque réhydratant comblant apaisant 50 ml</t>
  </si>
  <si>
    <t>Masque hydratant visage à l'acide hyaluronique</t>
  </si>
  <si>
    <t>3337872413070</t>
  </si>
  <si>
    <t>12,65</t>
  </si>
  <si>
    <t>03337875619011</t>
  </si>
  <si>
    <t>6535</t>
  </si>
  <si>
    <t>03337875619028</t>
  </si>
  <si>
    <t>216155</t>
  </si>
  <si>
    <t>03337875619042</t>
  </si>
  <si>
    <t>Ce masque hydratant visage pour les peaux sensibles déshydratées combine l'Acide Hyaluronique, puissant actif hydratant, à l'Eau Thermale de La Roche-Posay à haute concentration, pour combler durablement la peau d'hydratation. Sa texture intensément repulpante infuse en continu la peau en eau.
La peau est intensément réhydratée, pulpeuse au toucher. Elle retrouve apaisement et éclat.
Texture gel-crème frais et velouté.</t>
  </si>
  <si>
    <t>Appliquer en couche épaisse sur le visage et le cou pendant 10 minutes. Retirer l’excédent à l’aide d’un coton.</t>
  </si>
  <si>
    <t>609667 14 - INGREDIENTS:  AQUA • GLYCERIN • DIMETHICONE • ALCOHOL DENAT. • BUTYROSPERMUM PARKII BUTTER • GLYCERYL STEARATE • PARAFFINUM LIQUIDUM • CETYL ALCOHOL • PEG-100 STEARATE • NYLON-12 • POLYSORBATE 60 • CARBOMER • TRIETHANOLAMINE • DIMETHICONOL • SODIUM HYALURONATE • DISODIUM EDTA • HYDROLYZED HYALURONIC ACID • CAPRYLYL GLYCOL • XANTHAN GUM • TOCOPHERYL ACETATE • CI 42090 • PARFUM (F.I.L. B46466/2).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</si>
  <si>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masque visage hydratant,soin peau terne,anti teint terne,soin visage acide hyaluronique,soin hydratant pour le visage,creme peau sensible visage</t>
  </si>
  <si>
    <t>Anthelios Anti Imperfections</t>
  </si>
  <si>
    <t>MB144800</t>
  </si>
  <si>
    <t>Anthelios Crème Solaire en Gel-Crème Anti-Imperfections Visage SPF50+ Sans parfum 50ml</t>
  </si>
  <si>
    <t>Crème Solaire Visage en Gel-Crème Anti-Imperfections Très Haute Protection Indice 50+ Sans Parfum Peaux Mixtes à Grasses</t>
  </si>
  <si>
    <t>3337875651196</t>
  </si>
  <si>
    <t>03337875673112</t>
  </si>
  <si>
    <t>3997</t>
  </si>
  <si>
    <t>03337875673129</t>
  </si>
  <si>
    <t>220308</t>
  </si>
  <si>
    <t>03337875673143</t>
  </si>
  <si>
    <t>Très haute protection visage, texture gel crème. Enrichie en avec de l'acide Salicylique et du Niacinamide. Peaux grasses à tendance acnéique, sujettes à la réapparition d'imperfections (effet rebond) post exposition solaire. Sans parfum.</t>
  </si>
  <si>
    <t>Une crème solaire très haute protection à large spectre contre les UVA enrichie en Eau Thermale de La Roche-Posay. 
Anti brillance longue durée. La technologie AIRLICIUM constituée de microparticules matifiantes absorbe immédiatement toutes les sources de brillance (sébum, sueur, humidité) pour crée une senssation durable de toucher sec. 
Enrichie en Acide Salicylique et Niacinamide, la formule aide à corriger les imperfections existantes et à prévenir les marques induites par les UV. Sans parfum.</t>
  </si>
  <si>
    <t>885053 20 - INGREDIENTS:  AQUA / WATER • HOMOSALATE • SILICA • OCTOCRYLENE • ETHYLHEXYL SALICYLATE • BUTYL METHOXYDIBENZOYLMETHANE • ETHYLHEXYL TRIAZONE • BIS-ETHYLHEXYLOXYPHENOL METHOXYPHENYL TRIAZINE • NIACINAMIDE • DROMETRIZOLE TRISILOXANE • GLYCERIN • PENTYLENE GLYCOL • DICAPRYLYL ETHER • ALUMINUM STARCH OCTENYLSUCCINATE • STYRENE/ACRYLATES COPOLYMER • TOCOPHEROL • POTASSIUM CETYL PHOSPHATE • PERLITE • ACRYLATES/C10-30 ALKYL ACRYLATE CROSSPOLYMER • ALUMINUM HYDROXIDE • CAPRYLYL GLYCOL • INULIN LAURYL CARBAMATE • ISOPROPYL LAUROYL SARCOSINATE • P-ANISIC ACID • PEG-8 LAURATE • SALICYLIC ACID • SILICA SILYLATE • SODIUM DODECYLBENZENESULFONATE • STEARIC ACID • STEARYL ALCOHOL • TEREPHTHALYLIDENE DICAMPHOR SULFONIC ACID • TITANIUM DIOXIDE • TITANIUM DIOXIDE [NANO] / TITANIUM DIOXIDE • TRIETHANOLAMINE • TRISODIUM ETHYLENEDIAMINE DISUCCINATE • XANTHAN GUM • ZINC PCA (F.I.L. C223573/1).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</si>
  <si>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Développé en collaboration avec des dermatologues. Testé sur peau acnéique. Hypoallergénique. Une protection optimale UVB et UVA à large spectre grâce à la technologie XL Protect, basée sur  un système filtrant breveté et photostable enrichi en anti osydants. Protection démontrée contre certains types de dommages induits par les UV, la pollution et le stress oxydatif. 
Non comédogène. Sans traces blanches. Non gras et non collant. Très résistant à l'eau.</t>
  </si>
  <si>
    <t>creme solaire pour le visage,creme solaire tres haute protection,creme solaire pour peaux grasses,creme solaire non grasse</t>
  </si>
  <si>
    <t>M9172020</t>
  </si>
  <si>
    <t>Lipikar Lait relipidant corps anti-dessèchement 48h 400ml</t>
  </si>
  <si>
    <t>Lait corps hydratant peaux sèches texture crème enrichie en beurre de karité 400ml</t>
  </si>
  <si>
    <t>1348</t>
  </si>
  <si>
    <t>03337875613156</t>
  </si>
  <si>
    <t>03337875613163</t>
  </si>
  <si>
    <t>339350</t>
  </si>
  <si>
    <t>03337875613187</t>
  </si>
  <si>
    <t>LA ROCHE-POSAY 
Lipikar Lait 
Lait relipidant corps 
Anti-desséchement 
48h d'hydratation 
Apaisante et protectrice, même pour les peaux les plus sensibles</t>
  </si>
  <si>
    <t>Grâce à son Cold Cream, le Lait corps Lipikar de La Roche Posay permet de réparer et de protéger les peaux les plus sensibles : 
- Le Beurre de Karité qui y est contenu a une action nourrissante et relipidante sur la peau. 
- L'Eau Thermale de la Roche-Posay apporte de l'apaisement tout en ayant une action antioxydante. 
La texture crème enrichie en Cold Cream et en Beurre de Karité du lait corps Lipikar de La Roche-Posay garantit un fini non gras, non collant et un habillage rapide. 
Le lait corps relipidant Lipikar de La Roche-Posay convient aux peaux sèches avec tiraillements et picotements. 
Nourrissons, enfants et adultes.</t>
  </si>
  <si>
    <t>Dans quel cas utiliser le lait corps hydratant pour peau sèche Lipikar de La Roche Posay ? Cette crème corps s'utilise en cas de: - Peau sèche - Tiraillements - Picotements Comment utiliser le lait corps hydratant pour peau sèche Lipikar de La Roche Posay ? Lavez-vous les mains avant application et appliquez sur une peau préalablement nettoyée. Massez en faisant des ronds avec les mains sur les endroits où la peau est sèche. Est ce que lait corps hydratant pour peau sèche Lipikar de La Roche Posay convient aux enfants ? Oui ce lait corps hydratant est pour toute la famille, il convient aux - Nourrissons - Enfants - Adulte - Seniors</t>
  </si>
  <si>
    <t>609868 41 - INGREDIENTS:  AQUA / WATER • BUTYROSPERMUM PARKII BUTTER / SHEA BUTTER • GLYCERIN • SORBITAN STEARATE • PARAFFINUM LIQUIDUM / MINERAL OIL • NIACINAMIDE • BRASSICA CAMPESTRIS OLEIFERA OIL / RAPESEED SEED OIL • ALUMINUM STARCH OCTENYLSUCCINATE • DIMETHICONE • CERA ALBA / BEESWAX • SORBITAN TRISTEARATE • CARBOMER • SODIUM HYDROXIDE • POLOXAMER 338 • AMMONIUM POLYACRYLOYLDIMETHYL TAURATE • DISODIUM EDTA • SUCROSE COCOATE • CAPRYLYL GLYCOL • CITRIC ACID • T-BUTYL ALCOHOL • CETYL PALMITATE • BHT • PENTAERYTHRITYL TETRA-DI-T-BUTYL HYDROXYHYDROCINNAMATE • CHLORHEXIDINE DIGLUCONATE • PARFUM / FRAGRANCE (F.I.L. B191314/1).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</si>
  <si>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peau sèche,Lait peau sèche,Crème hydratante relipidante,Crème hydratante corps</t>
  </si>
  <si>
    <t>MB037520</t>
  </si>
  <si>
    <t>Lipikar Lait relipidant corps anti-dessèchement 48h 75ml</t>
  </si>
  <si>
    <t>Lait corps hydratant peaux sèches texture crème enrichie en beurre de karité 75ml</t>
  </si>
  <si>
    <t>3337875573573</t>
  </si>
  <si>
    <t>5,15</t>
  </si>
  <si>
    <t>8960</t>
  </si>
  <si>
    <t>03337875613279</t>
  </si>
  <si>
    <t>358900</t>
  </si>
  <si>
    <t>03337875613293</t>
  </si>
  <si>
    <t>Grâce à son Cold Cream, le Lait corps Lipikar de La Roche Posay permet de réparer et de protéger les peaux les plus sensibles : 
- Le Beurre de Karité qui y est contenu a une action nourrissante et relipidante sur la peau. 
- L'Eau Thermale de la Roche-Posay apporte de l'apaisement tout en ayant une action antioxydante. 
La texture crème enrichie en Cold Cream et en Beurre de Karité du lait corps Lipikar de La Roche-Posay garantit un fini non gras, non collant et un habillage rapide. 
Le lait corps relipidant Lipikar de La Roche-Posay convient aux peaux sèches avec tiraillements et picotements. Nourrissons, enfants et adultes.</t>
  </si>
  <si>
    <t>Dans quel cas utiliser le lait corps hydratant pour peau sèche Lipikar de La Roche Posay ? 
Cette crème corps s'utilise en cas de: 
- Peau sèche 
- Tiraillements 
- Picotements 
Comment utiliser le lait corps hydratant pour peau sèche Lipikar de La Roche Posay ? Lavez-vous les mains avant application et appliquez sur une peau préalablement nettoyée. Massez en faisant des ronds avec les mains sur les endroits où la peau est sèche. 
Est ce que lait corps hydratant pour peau sèche Lipikar de La Roche Posay convient aux enfants ? 
Oui ce lait corps hydratant est pour toute la famille, il convient aux :
- Nourrissons 
- Enfants 
- Adulte 
- Seniors</t>
  </si>
  <si>
    <t>Crème hydratante corps,Crème hydratante relipidante,Lait peau sèche,Crème peau sèche,beurre de karité</t>
  </si>
  <si>
    <t>M9171620</t>
  </si>
  <si>
    <t>Lipikar Lait relipidant corps anti-dessèchement 48h 200ml</t>
  </si>
  <si>
    <t>Lait corps hydratant peaux sèches texture crème enrichie en beurre de karité 200ml</t>
  </si>
  <si>
    <t>11,60</t>
  </si>
  <si>
    <t>03337875613002</t>
  </si>
  <si>
    <t>03337875613019</t>
  </si>
  <si>
    <t>03337875613033</t>
  </si>
  <si>
    <t>Crème peau sèche,Lait peau sèche,Crème hydratante relipidante ,Crème hydratante corps,beurre de karité</t>
  </si>
  <si>
    <t>VFR06926</t>
  </si>
  <si>
    <t>LOT*2 Lipikar Lait relipidant 400ml</t>
  </si>
  <si>
    <t>Lait corps hydratant peaux sèches texture crème enrichie en beurre de karité 2 x 400ml</t>
  </si>
  <si>
    <t>3433425199801</t>
  </si>
  <si>
    <t>30,60</t>
  </si>
  <si>
    <t>917</t>
  </si>
  <si>
    <t>11505</t>
  </si>
  <si>
    <t>03433425316789</t>
  </si>
  <si>
    <t>345150</t>
  </si>
  <si>
    <t>03433425316802</t>
  </si>
  <si>
    <t>Grâce à son Cold Cream, le Lait corps LIPIKAR de La Roche Posay permet de réparer et de protéger les peaux les plus sensibles :
- Le Beurre de Karité qui y est contenu a une action nourrissante et relipidante sur la peau. 
- L'Eau Thermale de la Roche-Posay apporte de l'apaisement tout en ayant une action antioxydante.
Sa texture crème enrichie en Cold Cream et en Beurre de Karité lui garantit un fini non gras, non collant et un habillage rapide.</t>
  </si>
  <si>
    <t>Dans quel cas utiliser le lait corps hydratant pour peau sèche Lipikar de La Roche Posay ?
Cette crème corps s'utilise en cas de:
- Peau sèche
- Tiraillements
- Picotements
Comment utiliser le lait corps hydratant pour peau sèche Lipikar de La Roche Posay ?
Lavez-vous les mains avant application et appliquez sur une peau préalablement nettoyée. 
Massez en faisant des ronds avec les mains sur les endroits où la peau est sèche.
Est ce que lait corps hydratant pour peau sèche Lipikar de La Roche Posay convient aux enfants ?
Oui ce lait corps hydratant est pour toute la famille, il convient aux
- Nourrissons
- Enfants
- Adulte
- Seniors</t>
  </si>
  <si>
    <t>QUA / WATER • BUTYROSPERMUM PARKII BUTTER / SHEA BUTTER • GLYCERIN • SORBITAN STEARATE • PARAFFINUM LIQUIDUM / MINERAL OIL • NIACINAMIDE • BRASSICA CAMPESTRIS OLEIFERA OIL / RAPESEED SEED OIL • ALUMINUM STARCH OCTENYLSUCCINATE • DIMETHICONE • CERA ALBA / BEESWAX • SORBITAN TRISTEARATE • CARBOMER • SODIUM HYDROXIDE • POLOXAMER 338 • AMMONIUM POLYACRYLOYLDIMETHYL TAURATE • DISODIUM EDTA • SUCROSE COCOATE • CAPRYLYL GLYCOL • CITRIC ACID • T-BUTYL ALCOHOL • CETYL PALMITATE • BHT • PENTAERYTHRITYL TETRA-DI-T-BUTYL HYDROXYHYDROCINNAMATE • CHLORHEXIDINE DIGLUCONATE • PARFUM / FRAGRANCE (F.I.L. B191314/1)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</si>
  <si>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Répare et protège les peaux les plus sensibles.</t>
  </si>
  <si>
    <t>MB062822</t>
  </si>
  <si>
    <t>Anthelios Crème Solaire Hydratante Visage SPF30 Avec Parfum 50ml</t>
  </si>
  <si>
    <t>Crème solaire visage hydratante haute protection SPF30 avec parfum peaux sensibles et sèches</t>
  </si>
  <si>
    <t>03337875611992</t>
  </si>
  <si>
    <t>5577</t>
  </si>
  <si>
    <t>03337875612005</t>
  </si>
  <si>
    <t>03337875612029</t>
  </si>
  <si>
    <t>LA ROCHE-POSAY 
Anthelios Ultra Crème 
Crème solaire visage avec parfum 
Haute protection SPF30 
Pour les peaux sensibles et sèches, aux risques d'allergies solaire 
Anti-picotements oculaires 
Yeux sensibles 
Haute tolérance visage 
Très résistante à l'eau 
50ml</t>
  </si>
  <si>
    <t>La crème solaire visage hydratante SPF30 avec parfum Anthelios Ultra Crème de La Roche-Posay est une haute protection à large spectre contre les UVA enrichie en Eau Thermale de La Roche-Posay. 
Formulée pour limiter le picotement oculaire. 
Peut être appliquée sur le contour des yeux. 
La crème solaire visage hydratante haute protection SPF30 peaux sensibles et sèches Anthelios Ultra Crème de La Roche-Posay protège également des dommages induits par la pollution et le stress oxydatif. 
Formule éco-testée en conditions marines et respectueuse du milieu marin. 
La crème solaire visage hydratante haute protection SPF30 avec parfum Anthelios Ultra Crème de La Roche-Posay a été testée : 
- Sous contrôle dermatologique sur peau sensible et réactive. 
- Sous contrôle ophtalmologique sur contour des yeux sensibles. 
- Sur porteurs de lentilles de contact.</t>
  </si>
  <si>
    <t>Quand appliquer la crème solaire visage hydratante SPF30 avec parfum Anthelios Ultra Crème de La Roche-Posay ? 
Appliquer 30 minutes avant l'exposition solaire.
Renouveler l'application toutes les 2 heures et après chaque baignade. 
Comment appliquer la crème solaire visage hydratante haute protection SPF30 peaux sensibles et sèches Anthelios Ultra Crème de La Roche-Posay ? 
Appliquer sur tout le visage, du haut du front jusqu'au bas du menton. 
Ne pas appliquer sur les yeux. 
Etaler jusqu'à ce qu'il n'y ait plus de traces blanches. 
Ne pas exposer les enfants de moins de 3 ans. 
Eviter les heures d'ensoleillement les plus chaudes, entre 12h et 16h.</t>
  </si>
  <si>
    <t>885584 1 - INGREDIENTS:  AQUA / WATER / EAU • DIISOPROPYL SEBACATE • GLYCERIN • ALCOHOL DENAT. • PROPANEDIOL • ETHYLHEXYL SALICYLATE • BIS-ETHYLHEXYLOXYPHENOL METHOXYPHENYL TRIAZINE • C12-22 ALKYL ACRYLATE/HYDROXYETHYLACRYLATE COPOLYMER • DROMETRIZOLE TRISILOXANE • BUTYL METHOXYDIBENZOYLMETHANE • ALUMINUM STARCH OCTENYLSUCCINATE • ETHYLHEXYL TRIAZONE • SILICA • TOCOPHEROL • ISOPROPYL LAUROYL SARCOSINATE • ACRYLATES COPOLYMER • AMMONIUM ACRYLOYLDIMETHYLTAURATE/VP COPOLYMER • CAPRYLYL GLYCOL • CITRIC ACID • T-BUTYL ALCOHOL • TEREPHTHALYLIDENE DICAMPHOR SULFONIC ACID • TRIETHANOLAMINE • TRISODIUM ETHYLENEDIAMINE DISUCCINATE • XANTHAN GUM • PARFUM / FRAGRANCE (F.I.L. C266772/1).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</si>
  <si>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solaire hydratante SPF30 visage,Crème solaire visage qui ne pique pas les yeux,Protection solaire visage UVA / UVB,Crème solaire peau sèche SPF30,Haute protection solaire visage testée sur le contour des yeux,Crème solaire applicable sur le contour des yeux,Crème solaire enrichie en eau thermale de La Roche-Posay,Crème solaire texture fondante sans trace blanche</t>
  </si>
  <si>
    <t>M1034221</t>
  </si>
  <si>
    <t>Déodorant Peaux Sensibles 24H Bille 50ml</t>
  </si>
  <si>
    <t>Déodorant bille actif naturel anti-odeurs anti-humidité 24h sans alcool pour peaux sensibles</t>
  </si>
  <si>
    <t>3672</t>
  </si>
  <si>
    <t>510</t>
  </si>
  <si>
    <t>03337875651370</t>
  </si>
  <si>
    <t>6349</t>
  </si>
  <si>
    <t>03337875651387</t>
  </si>
  <si>
    <t>324299</t>
  </si>
  <si>
    <t>847</t>
  </si>
  <si>
    <t>03337875734974</t>
  </si>
  <si>
    <t>Roll-on 50 MLT</t>
  </si>
  <si>
    <t>LA ROCHE POSAY
Déodorant bille physiologique 24h
Anti-odeurs Anti-humidité             
Sans alcool        
Actifs naturel 
Peaux sensibles</t>
  </si>
  <si>
    <t>Le déodorant bille anti-odeurs anti-humidité 24h* sans alcool pour peaux sensibles de La Roche Posay est enrichi en Perlite ultra-absorbante pour lutter contre l'humidité, Gluconate de Zinc pour neutraliser les odeurs et Allantoïne apaisante. Le déodorant bille anti-odeurs anti-humidité 24h sans alcool pour peaux sensibles est adapté aux aisselles sensibles et pour un usage après rasage. 
Sans alcool.
*24 H : Test sensoriel.</t>
  </si>
  <si>
    <t>Quand utiliser le déodorant bille anti-odeurs anti-humidité 24h sans alcool pour peaux sensibles de La Roche Posay? 
Utiliser une à deux fois par jour, idéalement le matin. 
Comment utiliser  le déodorant bille anti-odeurs anti-humidité 24h sans alcool pour peaux sensibles de La Roche Posay? 
Appliquer le sur une peau propre et sèche.   
Le déodorant spray anti-odeurs anti-humidité actifs naturels de La Roche Posay convient aux peaux sensibles. 
Utilisation possible après épilation.</t>
  </si>
  <si>
    <t>724396 1 - INGREDIENTS:  AQUA / WATER • CETEARYL ALCOHOL • BUTYLENE GLYCOL • PPG-15 STEARYL ETHER • CETEARETH-33 • ZINC GLUCONATE • PERLITE • ALLANTOIN • p-ANISIC ACID • CAPRYLYL GLYCOL • CITRIC ACID • DIMETHICONE • PARFUM / FRAGRANCE (F.I.L. C39329/1).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</si>
  <si>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Déodorant peau sensible bille roll-on / déodorant sans alcool bille roll-on / déodorant anti-odeur anti-humidité / déodorant actif naturel</t>
  </si>
  <si>
    <t>MB417701</t>
  </si>
  <si>
    <t>Déodorant Peaux Sensibles 24H 2 x 50ml</t>
  </si>
  <si>
    <t>Déodorant bille actif naturel anti-odeurs anti-humidité 24h sans alcool pour peaux sensibles 2x 50ml</t>
  </si>
  <si>
    <t>3433425003979</t>
  </si>
  <si>
    <t>1836</t>
  </si>
  <si>
    <t>167</t>
  </si>
  <si>
    <t>507</t>
  </si>
  <si>
    <t>03337875773737</t>
  </si>
  <si>
    <t>6313</t>
  </si>
  <si>
    <t>03337875773744</t>
  </si>
  <si>
    <t>322463</t>
  </si>
  <si>
    <t>03337875773768</t>
  </si>
  <si>
    <t>Roll-on 100 MLT</t>
  </si>
  <si>
    <t>Le déodorant bille anti-odeurs anti-humidité 24h sans alcool pour peaux sensibles de La Roche Posay est enrichi en Perlite ultra-absorbante pour lutter contre l'humidité, Gluconate de Zinc pour neutraliser les odeurs et Allantoïne apaisante. Le déodorant bille anti-odeurs anti-humidité 24h sans alcool pour peaux sensibles est adapté aux aisselles sensibles et pour un usage après rasage. 
24 H : Test sensoriel. Sans alcool.</t>
  </si>
  <si>
    <t>724396 04 - INGREDIENTS:  AQUA / WATER / EAU • CETEARYL ALCOHOL • BUTYLENE GLYCOL • CETEARETH-33 • ZINC GLUCONATE • PERLITE • ALLANTOIN • CITRIC ACID • P-ANISIC ACID • CAPRYLYL GLYCOL • DIMETHICONE • PARFUM / FRAGRANCE (F.I.L. C258967/1).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</si>
  <si>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Déodorant peau sensible roll-on / déodorant sans alcool roll-on / déodorant anti-odeur anti-humidité / déodorant actif naturel</t>
  </si>
  <si>
    <t>VFR08334</t>
  </si>
  <si>
    <t>Hydraphase Intense Riche + Respectissime Démaquillant Yeux Waterproof 50ml Offert</t>
  </si>
  <si>
    <t>3433425317304</t>
  </si>
  <si>
    <t>3337875731409</t>
  </si>
  <si>
    <t>445</t>
  </si>
  <si>
    <t>03433425317311</t>
  </si>
  <si>
    <t>4046</t>
  </si>
  <si>
    <t>03433425317328</t>
  </si>
  <si>
    <t>161840</t>
  </si>
  <si>
    <t>03433425317342</t>
  </si>
  <si>
    <t>Cette crème visage pour les peaux déshydratées normales à sèches,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crème riche et onctueuse. Convient aux peaux sensibles. Flacon-pompe anti-reprise d'air pour une protection optimale de la formule.
Découvrez Respectissime Démaquillant Yeux Waterproof 50ml OFFERT</t>
  </si>
  <si>
    <t>AQUA / WATER • GLYCERIN • BUTYROSPERMUM PARKII BUTTER / SHEA BUTTER • DIMETHICONE • POLYETHYLENE • PARAFFINUM LIQUIDUM / MINERAL OIL • CETYL ALCOHOL • UREA • GLYCERYL LINOLEATE • PEG-100 STEARATE • GLYCERYL STEARATE • PENTYLENE GLYCOL • STEARIC ACID • CARBOMER • GLYCERYL ACRYLATE/ACRYLIC ACID COPOLYMER • GLYCERYL LINOLENATE • GLYCERYL OLEATE • SODIUM HYDROXIDE • MYRISTIC ACID • PALMITIC ACID • HYDROLYZED HYALURONIC ACID • CAPRYLYL GLYCOL • CITRIC ACID • TRISODIUM ETHYLENEDIAMINE DISUCCINATE • XANTHAN GUM • POLYSORBATE 60 • TOCOPHERYL ACETATE • PARFUM / FRAGRANCE (F.I.L. B224725/1).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</si>
  <si>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soin hydratant pour le visage,creme peau sensible,soin peau seche,soin à base d'acide hyaluronique,routine hydratant pour peau sensible</t>
  </si>
  <si>
    <t>VFR06355</t>
  </si>
  <si>
    <t>Hydraphase Soin réhydratant intense riche + eau micellaire offerte</t>
  </si>
  <si>
    <t>Soin réhydratant visage à l'acide hyaluronique + eau micellaire offerte</t>
  </si>
  <si>
    <t>3433425269306</t>
  </si>
  <si>
    <t>7570</t>
  </si>
  <si>
    <t>03433425269320</t>
  </si>
  <si>
    <t>302800</t>
  </si>
  <si>
    <t>03433425269344</t>
  </si>
  <si>
    <t>Cette crème visage pour les peaux déshydratées normales à sèches,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crème riche et onctueuse.
Convient aux peaux sensibles. Flacon-pompe anti-reprise d'air pour une protection optimale de la formule.
En cadeau, l'Eau Micellaire Peaux Sensibles La Roche-Posay format voyage 50ml
Eau micellaire nettoyante, démaquillante et apaisante. Visage et yeux sensibles. Efficacité anti-pollution.</t>
  </si>
  <si>
    <t>AQUA / WATER • GLYCERIN • BUTYROSPERMUM PARKII BUTTER / SHEA BUTTER • DIMETHICONE • POLYETHYLENE • PARAFFINUM LIQUIDUM / MINERAL OIL • CETYL ALCOHOL • UREA • GLYCERYL LINOLEATE • PEG-100 STEARATE • GLYCERYL STEARATE • PENTYLENE GLYCOL • STEARIC ACID • CARBOMER • GLYCERYL ACRYLATE/ACRYLIC ACID COPOLYMER • GLYCERYL LINOLENATE • GLYCERYL OLEATE • SODIUM HYDROXIDE • MYRISTIC ACID • PALMITIC ACID • HYDROLYZED HYALURONIC ACID • CAPRYLYL GLYCOL • CITRIC ACID • TRISODIUM ETHYLENEDIAMINE DISUCCINATE • XANTHAN GUM • POLYSORBATE 60 • TOCOPHERYL ACETATE • PARFUM / FRAGRANCE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</si>
  <si>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MB288400</t>
  </si>
  <si>
    <t>Hydraphase HA Riche 50ml</t>
  </si>
  <si>
    <t>Crème hydratante visage  à l'Acide Hyaluronique et à l'Eau Thermale Peau Sensible, Normale à Sèche</t>
  </si>
  <si>
    <t>03337875742306</t>
  </si>
  <si>
    <t>7566</t>
  </si>
  <si>
    <t>03337875742313</t>
  </si>
  <si>
    <t>303140</t>
  </si>
  <si>
    <t>03337875742337</t>
  </si>
  <si>
    <t>Cette crème visage pour les peaux déshydratées normales à sèches,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riche et confortable adaptée aux peaux normales à sèches. Non collante. Flacon-pompe anti-reprise d'air pour une protection optimale de la formule.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</si>
  <si>
    <t>Quand appliquer le soin hydratant visage Hydraphase HA Riche de La Roche Posay ? Appliquer le quotidiennement le matin et/ou le soir. Comment appliquer le soin hydratant visage Hydraphase HA Riche de La Roche Posay ? Appliquer le sur l'ensemble du visage et le cou, sur une peau préalablement nettoyée. Adapté aux peaux sensibles déshydratées normales à sèches.</t>
  </si>
  <si>
    <t>2039005 43 - INGREDIENTS:  AQUA / WATER / EAU • GLYCERIN • ISOPROPYL PALMITATE • BUTYROSPERMUM PARKII BUTTER / SHEA BUTTER • LAUROYL LYSINE • CETYL ALCOHOL • UREA • PEG-100 STEARATE • GLYCERYL STEARATE • CERA ALBA / BEESWAX / CIRE DABEILLE • PENTYLENE GLYCOL • STEARIC ACID • CARBOMER • GLYCERYL ACRYLATE/ACRYLIC ACID COPOLYMER • SODIUM HYALURONATE • SODIUM HYDROXIDE • MYRISTIC ACID • PALMITIC ACID • HYDROLYZED HYALURONIC ACID • CAPRYLYL GLYCOL • CITRIC ACID • TRISODIUM ETHYLENEDIAMINE DISUCCINATE • XANTHAN GUM • POLYSORBATE 60 • PENTAERYTHRITYL TETRA-DI-T-BUTYL HYDROXYHYDROCINNAMATE • CHLORPHENESIN • PARFUM / FRAGRANCE (F.I.L. B269040/1).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</si>
  <si>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visage,soin visage,creme hydratante,hydratant,crème de jour,soin du visage,creme acide hyaluronique,creme peau seche,soin visage homme</t>
  </si>
  <si>
    <t>M9095901</t>
  </si>
  <si>
    <t>Hydraphase Intense Crème riche réhydratante comblante 24H 50 ml</t>
  </si>
  <si>
    <t>Crème hydratante visage riche de jour à l'acide hyaluronique pour peaux sèches</t>
  </si>
  <si>
    <t>03337875521055</t>
  </si>
  <si>
    <t>03337875521062</t>
  </si>
  <si>
    <t>03337875521086</t>
  </si>
  <si>
    <t>Cette crème visage pour les peaux déshydratées normales à sèches, combine l'Acide Hyaluronique, puissant actif hydratant, à l'Eau Thermale de La Roche-Posay à haute concentration, pour combler la peau d'hydratation durant 24 heures:
- La peau est infusée en eau.
- La barrière cutanée est renforcée et retient durablement l'eau dans la peau.
Texture crème riche et onctueuse.
Convient aux peaux sensibles. Flacon-pompe anti-reprise d'air pour une protection optimale de la formule.</t>
  </si>
  <si>
    <t>609921 09 - INGREDIENTS:  AQUA / WATER • GLYCERIN • BUTYROSPERMUM PARKII BUTTER / SHEA BUTTER • DIMETHICONE • POLYETHYLENE • PARAFFINUM LIQUIDUM / MINERAL OIL • CETYL ALCOHOL • UREA • GLYCERYL LINOLEATE • PEG-100 STEARATE • GLYCERYL STEARATE • PENTYLENE GLYCOL • STEARIC ACID • CARBOMER • GLYCERYL ACRYLATE/ACRYLIC ACID COPOLYMER • GLYCERYL LINOLENATE • GLYCERYL OLEATE • SODIUM HYDROXIDE • MYRISTIC ACID • PALMITIC ACID • HYDROLYZED HYALURONIC ACID • CAPRYLYL GLYCOL • CITRIC ACID • TRISODIUM ETHYLENEDIAMINE DISUCCINATE • XANTHAN GUM • POLYSORBATE 60 • TOCOPHERYL ACETATE • PARFUM / FRAGRANCE (F.I.L. B224725/1).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</si>
  <si>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riche hydratante visage,Crème hydratante acide hyaluronique,Crème hydratante peau sèche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</si>
</sst>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321"/>
  <sheetViews>
    <sheetView showGridLines="0" tabSelected="1" zoomScale="80" zoomScaleNormal="80" workbookViewId="0">
      <pane ySplit="3" topLeftCell="A4" activePane="bottomLeft" state="frozenSplit"/>
      <selection pane="bottomLeft" activeCell="A321" sqref="A4:XFD321"/>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44298</v>
      </c>
      <c r="B1" s="1"/>
      <c r="C1" s="1"/>
      <c r="D1" s="1"/>
      <c r="E1" s="1"/>
      <c r="F1" s="5" t="s">
        <v>187</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189</v>
      </c>
      <c r="E2" s="29" t="s">
        <v>190</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183</v>
      </c>
      <c r="BQ2" s="29" t="s">
        <v>39</v>
      </c>
      <c r="BR2" s="29" t="s">
        <v>40</v>
      </c>
      <c r="BS2" s="29" t="s">
        <v>184</v>
      </c>
      <c r="BT2" s="29" t="s">
        <v>185</v>
      </c>
      <c r="BU2" s="29" t="s">
        <v>186</v>
      </c>
      <c r="BV2" s="29" t="s">
        <v>41</v>
      </c>
      <c r="BW2" s="41" t="s">
        <v>42</v>
      </c>
      <c r="BX2" s="29" t="s">
        <v>188</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191</v>
      </c>
      <c r="B4" s="7" t="s">
        <v>192</v>
      </c>
      <c r="C4" s="7" t="s">
        <v>193</v>
      </c>
      <c r="D4" s="7" t="s">
        <v>194</v>
      </c>
      <c r="E4" s="7" t="s">
        <v>195</v>
      </c>
      <c r="F4" s="7" t="s">
        <v>196</v>
      </c>
      <c r="G4" s="10" t="s">
        <v>197</v>
      </c>
      <c r="H4" s="7" t="s">
        <v>198</v>
      </c>
      <c r="I4" s="13" t="str">
        <f>TEXT(
  "2019-04-30",
  "JJ/MM/AA"
)</f>
        <v>30/04/19</v>
      </c>
      <c r="J4" s="14" t="s">
        <v>199</v>
      </c>
      <c r="K4" s="14" t="s">
        <v>200</v>
      </c>
      <c r="L4" s="7" t="s">
        <v>201</v>
      </c>
      <c r="M4" s="7" t="s">
        <v>57</v>
      </c>
      <c r="N4" s="15" t="s">
        <v>197</v>
      </c>
      <c r="O4" s="12" t="s">
        <v>202</v>
      </c>
      <c r="P4" s="7" t="s">
        <v>203</v>
      </c>
      <c r="Q4" s="7" t="s">
        <v>204</v>
      </c>
      <c r="R4" s="7" t="s">
        <v>205</v>
      </c>
      <c r="S4" s="16" t="s">
        <v>206</v>
      </c>
      <c r="T4" s="16" t="s">
        <v>207</v>
      </c>
      <c r="U4" s="16" t="s">
        <v>208</v>
      </c>
      <c r="V4" s="16" t="s">
        <v>204</v>
      </c>
      <c r="W4" s="17" t="s">
        <v>209</v>
      </c>
      <c r="X4" s="7" t="s">
        <v>64</v>
      </c>
      <c r="Y4" s="16" t="s">
        <v>202</v>
      </c>
      <c r="Z4" s="16" t="s">
        <v>202</v>
      </c>
      <c r="AA4" s="16" t="s">
        <v>202</v>
      </c>
      <c r="AB4" s="16" t="s">
        <v>202</v>
      </c>
      <c r="AC4" s="8" t="s">
        <v>202</v>
      </c>
      <c r="AD4" s="16" t="s">
        <v>210</v>
      </c>
      <c r="AE4" s="16" t="s">
        <v>207</v>
      </c>
      <c r="AF4" s="16" t="s">
        <v>211</v>
      </c>
      <c r="AG4" s="16" t="s">
        <v>204</v>
      </c>
      <c r="AH4" s="8" t="s">
        <v>212</v>
      </c>
      <c r="AI4" s="16" t="s">
        <v>213</v>
      </c>
      <c r="AJ4" s="16" t="s">
        <v>214</v>
      </c>
      <c r="AK4" s="16" t="s">
        <v>215</v>
      </c>
      <c r="AL4" s="16" t="s">
        <v>216</v>
      </c>
      <c r="AM4" s="8" t="s">
        <v>217</v>
      </c>
      <c r="AN4" s="16" t="s">
        <v>218</v>
      </c>
      <c r="AO4" s="16" t="s">
        <v>219</v>
      </c>
      <c r="AP4" s="16" t="s">
        <v>220</v>
      </c>
      <c r="AQ4" s="16" t="s">
        <v>221</v>
      </c>
      <c r="AR4" s="18" t="s">
        <v>222</v>
      </c>
      <c r="AS4" s="19" t="s">
        <v>223</v>
      </c>
      <c r="AT4" s="7" t="s">
        <v>224</v>
      </c>
      <c r="AU4" s="7" t="s">
        <v>225</v>
      </c>
      <c r="AV4" s="7" t="s">
        <v>226</v>
      </c>
      <c r="AW4" s="7" t="s">
        <v>202</v>
      </c>
      <c r="AX4" s="7" t="s">
        <v>202</v>
      </c>
      <c r="AY4" s="7" t="s">
        <v>202</v>
      </c>
      <c r="AZ4" s="7" t="s">
        <v>202</v>
      </c>
      <c r="BA4" s="7" t="s">
        <v>93</v>
      </c>
      <c r="BB4" s="7" t="s">
        <v>66</v>
      </c>
      <c r="BC4" s="7" t="s">
        <v>227</v>
      </c>
      <c r="BD4" s="7" t="s">
        <v>68</v>
      </c>
      <c r="BE4" s="7" t="s">
        <v>202</v>
      </c>
      <c r="BF4" s="7" t="s">
        <v>202</v>
      </c>
      <c r="BG4" s="7" t="s">
        <v>228</v>
      </c>
      <c r="BH4" s="7" t="s">
        <v>202</v>
      </c>
      <c r="BI4" s="7" t="s">
        <v>131</v>
      </c>
      <c r="BJ4" s="7" t="s">
        <v>112</v>
      </c>
      <c r="BK4" s="7" t="s">
        <v>202</v>
      </c>
      <c r="BL4" s="7" t="s">
        <v>135</v>
      </c>
      <c r="BM4" s="7" t="s">
        <v>229</v>
      </c>
      <c r="BN4" s="20" t="s">
        <v>230</v>
      </c>
      <c r="BO4" s="7" t="s">
        <v>231</v>
      </c>
      <c r="BP4" s="8" t="s">
        <v>232</v>
      </c>
      <c r="BQ4" s="8" t="s">
        <v>233</v>
      </c>
      <c r="BR4" s="8" t="s">
        <v>234</v>
      </c>
      <c r="BS4" s="8" t="s">
        <v>235</v>
      </c>
      <c r="BT4" s="8" t="s">
        <v>236</v>
      </c>
      <c r="BU4" s="8" t="s">
        <v>202</v>
      </c>
      <c r="BV4" s="16" t="s">
        <v>202</v>
      </c>
      <c r="BW4" s="27" t="s">
        <v>237</v>
      </c>
      <c r="BX4" s="28" t="s">
        <v>238</v>
      </c>
    </row>
    <row r="5" spans="1:76" s="6" customFormat="1" ht="37.5" customHeight="1" x14ac:dyDescent="0.35">
      <c r="A5" s="12" t="s">
        <v>191</v>
      </c>
      <c r="B5" s="7" t="s">
        <v>239</v>
      </c>
      <c r="C5" s="7" t="s">
        <v>240</v>
      </c>
      <c r="D5" s="7" t="s">
        <v>241</v>
      </c>
      <c r="E5" s="7" t="s">
        <v>242</v>
      </c>
      <c r="F5" s="7" t="s">
        <v>181</v>
      </c>
      <c r="G5" s="10" t="s">
        <v>243</v>
      </c>
      <c r="H5" s="7" t="s">
        <v>202</v>
      </c>
      <c r="I5" s="13" t="str">
        <f>TEXT(
  "2018-10-23",
  "JJ/MM/AA"
)</f>
        <v>23/10/18</v>
      </c>
      <c r="J5" s="14" t="s">
        <v>244</v>
      </c>
      <c r="K5" s="14" t="s">
        <v>200</v>
      </c>
      <c r="L5" s="7" t="s">
        <v>201</v>
      </c>
      <c r="M5" s="7" t="s">
        <v>57</v>
      </c>
      <c r="N5" s="15" t="s">
        <v>202</v>
      </c>
      <c r="O5" s="12" t="s">
        <v>202</v>
      </c>
      <c r="P5" s="7" t="s">
        <v>203</v>
      </c>
      <c r="Q5" s="7" t="s">
        <v>204</v>
      </c>
      <c r="R5" s="7" t="s">
        <v>205</v>
      </c>
      <c r="S5" s="16" t="s">
        <v>206</v>
      </c>
      <c r="T5" s="16" t="s">
        <v>207</v>
      </c>
      <c r="U5" s="16" t="s">
        <v>208</v>
      </c>
      <c r="V5" s="16" t="s">
        <v>204</v>
      </c>
      <c r="W5" s="17" t="s">
        <v>209</v>
      </c>
      <c r="X5" s="7" t="s">
        <v>64</v>
      </c>
      <c r="Y5" s="16" t="s">
        <v>202</v>
      </c>
      <c r="Z5" s="16" t="s">
        <v>202</v>
      </c>
      <c r="AA5" s="16" t="s">
        <v>202</v>
      </c>
      <c r="AB5" s="16" t="s">
        <v>202</v>
      </c>
      <c r="AC5" s="8" t="s">
        <v>202</v>
      </c>
      <c r="AD5" s="16" t="s">
        <v>210</v>
      </c>
      <c r="AE5" s="16" t="s">
        <v>207</v>
      </c>
      <c r="AF5" s="16" t="s">
        <v>211</v>
      </c>
      <c r="AG5" s="16" t="s">
        <v>204</v>
      </c>
      <c r="AH5" s="8" t="s">
        <v>245</v>
      </c>
      <c r="AI5" s="16" t="s">
        <v>213</v>
      </c>
      <c r="AJ5" s="16" t="s">
        <v>214</v>
      </c>
      <c r="AK5" s="16" t="s">
        <v>215</v>
      </c>
      <c r="AL5" s="16" t="s">
        <v>216</v>
      </c>
      <c r="AM5" s="8" t="s">
        <v>246</v>
      </c>
      <c r="AN5" s="16" t="s">
        <v>218</v>
      </c>
      <c r="AO5" s="16" t="s">
        <v>219</v>
      </c>
      <c r="AP5" s="16" t="s">
        <v>220</v>
      </c>
      <c r="AQ5" s="16" t="s">
        <v>221</v>
      </c>
      <c r="AR5" s="18" t="s">
        <v>247</v>
      </c>
      <c r="AS5" s="19" t="s">
        <v>223</v>
      </c>
      <c r="AT5" s="7" t="s">
        <v>248</v>
      </c>
      <c r="AU5" s="7" t="s">
        <v>249</v>
      </c>
      <c r="AV5" s="7" t="s">
        <v>226</v>
      </c>
      <c r="AW5" s="7" t="s">
        <v>202</v>
      </c>
      <c r="AX5" s="7" t="s">
        <v>202</v>
      </c>
      <c r="AY5" s="7" t="s">
        <v>202</v>
      </c>
      <c r="AZ5" s="7" t="s">
        <v>202</v>
      </c>
      <c r="BA5" s="7" t="s">
        <v>103</v>
      </c>
      <c r="BB5" s="7" t="s">
        <v>93</v>
      </c>
      <c r="BC5" s="7" t="s">
        <v>227</v>
      </c>
      <c r="BD5" s="7" t="s">
        <v>68</v>
      </c>
      <c r="BE5" s="7" t="s">
        <v>202</v>
      </c>
      <c r="BF5" s="7" t="s">
        <v>202</v>
      </c>
      <c r="BG5" s="7" t="s">
        <v>250</v>
      </c>
      <c r="BH5" s="7" t="s">
        <v>202</v>
      </c>
      <c r="BI5" s="7" t="s">
        <v>131</v>
      </c>
      <c r="BJ5" s="7" t="s">
        <v>202</v>
      </c>
      <c r="BK5" s="7" t="s">
        <v>202</v>
      </c>
      <c r="BL5" s="7" t="s">
        <v>132</v>
      </c>
      <c r="BM5" s="7" t="s">
        <v>251</v>
      </c>
      <c r="BN5" s="20" t="s">
        <v>252</v>
      </c>
      <c r="BO5" s="7" t="s">
        <v>202</v>
      </c>
      <c r="BP5" s="8" t="s">
        <v>253</v>
      </c>
      <c r="BQ5" s="8" t="s">
        <v>254</v>
      </c>
      <c r="BR5" s="8" t="s">
        <v>255</v>
      </c>
      <c r="BS5" s="8" t="s">
        <v>256</v>
      </c>
      <c r="BT5" s="8" t="s">
        <v>236</v>
      </c>
      <c r="BU5" s="8" t="s">
        <v>202</v>
      </c>
      <c r="BV5" s="16" t="s">
        <v>202</v>
      </c>
      <c r="BW5" s="27" t="s">
        <v>237</v>
      </c>
      <c r="BX5" s="28" t="s">
        <v>257</v>
      </c>
    </row>
    <row r="6" spans="1:76" s="6" customFormat="1" ht="37.5" customHeight="1" x14ac:dyDescent="0.35">
      <c r="A6" s="12" t="s">
        <v>191</v>
      </c>
      <c r="B6" s="7" t="s">
        <v>258</v>
      </c>
      <c r="C6" s="7" t="s">
        <v>259</v>
      </c>
      <c r="D6" s="7" t="s">
        <v>260</v>
      </c>
      <c r="E6" s="7" t="s">
        <v>261</v>
      </c>
      <c r="F6" s="7" t="s">
        <v>262</v>
      </c>
      <c r="G6" s="10" t="s">
        <v>263</v>
      </c>
      <c r="H6" s="7" t="s">
        <v>198</v>
      </c>
      <c r="I6" s="13" t="str">
        <f>TEXT(
  "2021-03-01",
  "JJ/MM/AA"
)</f>
        <v>01/03/21</v>
      </c>
      <c r="J6" s="14" t="s">
        <v>264</v>
      </c>
      <c r="K6" s="14" t="s">
        <v>200</v>
      </c>
      <c r="L6" s="7" t="s">
        <v>201</v>
      </c>
      <c r="M6" s="7" t="s">
        <v>57</v>
      </c>
      <c r="N6" s="15" t="s">
        <v>263</v>
      </c>
      <c r="O6" s="12" t="s">
        <v>202</v>
      </c>
      <c r="P6" s="7" t="s">
        <v>203</v>
      </c>
      <c r="Q6" s="7" t="s">
        <v>265</v>
      </c>
      <c r="R6" s="7" t="s">
        <v>266</v>
      </c>
      <c r="S6" s="16" t="s">
        <v>267</v>
      </c>
      <c r="T6" s="16" t="s">
        <v>268</v>
      </c>
      <c r="U6" s="16" t="s">
        <v>269</v>
      </c>
      <c r="V6" s="16" t="s">
        <v>270</v>
      </c>
      <c r="W6" s="17" t="s">
        <v>271</v>
      </c>
      <c r="X6" s="7" t="s">
        <v>64</v>
      </c>
      <c r="Y6" s="16" t="s">
        <v>202</v>
      </c>
      <c r="Z6" s="16" t="s">
        <v>202</v>
      </c>
      <c r="AA6" s="16" t="s">
        <v>202</v>
      </c>
      <c r="AB6" s="16" t="s">
        <v>202</v>
      </c>
      <c r="AC6" s="8" t="s">
        <v>202</v>
      </c>
      <c r="AD6" s="16" t="s">
        <v>272</v>
      </c>
      <c r="AE6" s="16" t="s">
        <v>268</v>
      </c>
      <c r="AF6" s="16" t="s">
        <v>273</v>
      </c>
      <c r="AG6" s="16" t="s">
        <v>270</v>
      </c>
      <c r="AH6" s="8" t="s">
        <v>274</v>
      </c>
      <c r="AI6" s="16" t="s">
        <v>275</v>
      </c>
      <c r="AJ6" s="16" t="s">
        <v>214</v>
      </c>
      <c r="AK6" s="16" t="s">
        <v>215</v>
      </c>
      <c r="AL6" s="16" t="s">
        <v>216</v>
      </c>
      <c r="AM6" s="8" t="s">
        <v>276</v>
      </c>
      <c r="AN6" s="16" t="s">
        <v>277</v>
      </c>
      <c r="AO6" s="16" t="s">
        <v>219</v>
      </c>
      <c r="AP6" s="16" t="s">
        <v>220</v>
      </c>
      <c r="AQ6" s="16" t="s">
        <v>221</v>
      </c>
      <c r="AR6" s="18" t="s">
        <v>278</v>
      </c>
      <c r="AS6" s="19" t="s">
        <v>279</v>
      </c>
      <c r="AT6" s="7" t="s">
        <v>280</v>
      </c>
      <c r="AU6" s="7" t="s">
        <v>281</v>
      </c>
      <c r="AV6" s="7" t="s">
        <v>226</v>
      </c>
      <c r="AW6" s="7" t="s">
        <v>202</v>
      </c>
      <c r="AX6" s="7" t="s">
        <v>202</v>
      </c>
      <c r="AY6" s="7" t="s">
        <v>202</v>
      </c>
      <c r="AZ6" s="7" t="s">
        <v>227</v>
      </c>
      <c r="BA6" s="7" t="s">
        <v>103</v>
      </c>
      <c r="BB6" s="7" t="s">
        <v>93</v>
      </c>
      <c r="BC6" s="7" t="s">
        <v>60</v>
      </c>
      <c r="BD6" s="7" t="s">
        <v>94</v>
      </c>
      <c r="BE6" s="7" t="s">
        <v>202</v>
      </c>
      <c r="BF6" s="7" t="s">
        <v>202</v>
      </c>
      <c r="BG6" s="7" t="s">
        <v>250</v>
      </c>
      <c r="BH6" s="7" t="s">
        <v>227</v>
      </c>
      <c r="BI6" s="7" t="s">
        <v>131</v>
      </c>
      <c r="BJ6" s="7" t="s">
        <v>90</v>
      </c>
      <c r="BK6" s="7" t="s">
        <v>227</v>
      </c>
      <c r="BL6" s="7" t="s">
        <v>132</v>
      </c>
      <c r="BM6" s="7" t="s">
        <v>282</v>
      </c>
      <c r="BN6" s="20" t="s">
        <v>283</v>
      </c>
      <c r="BO6" s="7" t="s">
        <v>284</v>
      </c>
      <c r="BP6" s="8" t="s">
        <v>285</v>
      </c>
      <c r="BQ6" s="8" t="s">
        <v>236</v>
      </c>
      <c r="BR6" s="8" t="s">
        <v>286</v>
      </c>
      <c r="BS6" s="8" t="s">
        <v>287</v>
      </c>
      <c r="BT6" s="8" t="s">
        <v>288</v>
      </c>
      <c r="BU6" s="8" t="s">
        <v>289</v>
      </c>
      <c r="BV6" s="16" t="s">
        <v>202</v>
      </c>
      <c r="BW6" s="27" t="s">
        <v>237</v>
      </c>
      <c r="BX6" s="28" t="s">
        <v>290</v>
      </c>
    </row>
    <row r="7" spans="1:76" s="6" customFormat="1" ht="37.5" customHeight="1" x14ac:dyDescent="0.35">
      <c r="A7" s="12" t="s">
        <v>191</v>
      </c>
      <c r="B7" s="7" t="s">
        <v>291</v>
      </c>
      <c r="C7" s="7" t="s">
        <v>292</v>
      </c>
      <c r="D7" s="7" t="s">
        <v>293</v>
      </c>
      <c r="E7" s="7" t="s">
        <v>294</v>
      </c>
      <c r="F7" s="7" t="s">
        <v>164</v>
      </c>
      <c r="G7" s="10" t="s">
        <v>295</v>
      </c>
      <c r="H7" s="7" t="s">
        <v>296</v>
      </c>
      <c r="I7" s="13" t="str">
        <f>TEXT(
  "2018-10-10",
  "JJ/MM/AA"
)</f>
        <v>10/10/18</v>
      </c>
      <c r="J7" s="14" t="s">
        <v>297</v>
      </c>
      <c r="K7" s="14" t="s">
        <v>200</v>
      </c>
      <c r="L7" s="7" t="s">
        <v>201</v>
      </c>
      <c r="M7" s="7" t="s">
        <v>57</v>
      </c>
      <c r="N7" s="15" t="s">
        <v>298</v>
      </c>
      <c r="O7" s="12" t="s">
        <v>202</v>
      </c>
      <c r="P7" s="7" t="s">
        <v>202</v>
      </c>
      <c r="Q7" s="7" t="s">
        <v>299</v>
      </c>
      <c r="R7" s="7" t="s">
        <v>300</v>
      </c>
      <c r="S7" s="16" t="s">
        <v>301</v>
      </c>
      <c r="T7" s="16" t="s">
        <v>302</v>
      </c>
      <c r="U7" s="16" t="s">
        <v>302</v>
      </c>
      <c r="V7" s="16" t="s">
        <v>303</v>
      </c>
      <c r="W7" s="17" t="s">
        <v>304</v>
      </c>
      <c r="X7" s="7" t="s">
        <v>64</v>
      </c>
      <c r="Y7" s="16" t="s">
        <v>202</v>
      </c>
      <c r="Z7" s="16" t="s">
        <v>202</v>
      </c>
      <c r="AA7" s="16" t="s">
        <v>202</v>
      </c>
      <c r="AB7" s="16" t="s">
        <v>202</v>
      </c>
      <c r="AC7" s="8" t="s">
        <v>202</v>
      </c>
      <c r="AD7" s="16" t="s">
        <v>202</v>
      </c>
      <c r="AE7" s="16" t="s">
        <v>202</v>
      </c>
      <c r="AF7" s="16" t="s">
        <v>202</v>
      </c>
      <c r="AG7" s="16" t="s">
        <v>202</v>
      </c>
      <c r="AH7" s="8" t="s">
        <v>202</v>
      </c>
      <c r="AI7" s="16" t="s">
        <v>305</v>
      </c>
      <c r="AJ7" s="16" t="s">
        <v>306</v>
      </c>
      <c r="AK7" s="16" t="s">
        <v>307</v>
      </c>
      <c r="AL7" s="16" t="s">
        <v>308</v>
      </c>
      <c r="AM7" s="8" t="s">
        <v>309</v>
      </c>
      <c r="AN7" s="16" t="s">
        <v>310</v>
      </c>
      <c r="AO7" s="16" t="s">
        <v>311</v>
      </c>
      <c r="AP7" s="16" t="s">
        <v>312</v>
      </c>
      <c r="AQ7" s="16" t="s">
        <v>313</v>
      </c>
      <c r="AR7" s="18" t="s">
        <v>314</v>
      </c>
      <c r="AS7" s="19" t="s">
        <v>315</v>
      </c>
      <c r="AT7" s="7" t="s">
        <v>316</v>
      </c>
      <c r="AU7" s="7" t="s">
        <v>317</v>
      </c>
      <c r="AV7" s="7" t="s">
        <v>226</v>
      </c>
      <c r="AW7" s="7" t="s">
        <v>202</v>
      </c>
      <c r="AX7" s="7" t="s">
        <v>202</v>
      </c>
      <c r="AY7" s="7" t="s">
        <v>202</v>
      </c>
      <c r="AZ7" s="7" t="s">
        <v>202</v>
      </c>
      <c r="BA7" s="7" t="s">
        <v>93</v>
      </c>
      <c r="BB7" s="7" t="s">
        <v>103</v>
      </c>
      <c r="BC7" s="7" t="s">
        <v>76</v>
      </c>
      <c r="BD7" s="7" t="s">
        <v>77</v>
      </c>
      <c r="BE7" s="7" t="s">
        <v>202</v>
      </c>
      <c r="BF7" s="7" t="s">
        <v>202</v>
      </c>
      <c r="BG7" s="7" t="s">
        <v>318</v>
      </c>
      <c r="BH7" s="7" t="s">
        <v>202</v>
      </c>
      <c r="BI7" s="7" t="s">
        <v>134</v>
      </c>
      <c r="BJ7" s="7" t="s">
        <v>72</v>
      </c>
      <c r="BK7" s="7" t="s">
        <v>90</v>
      </c>
      <c r="BL7" s="7" t="s">
        <v>227</v>
      </c>
      <c r="BM7" s="7" t="s">
        <v>319</v>
      </c>
      <c r="BN7" s="20" t="s">
        <v>320</v>
      </c>
      <c r="BO7" s="7" t="s">
        <v>321</v>
      </c>
      <c r="BP7" s="8" t="s">
        <v>234</v>
      </c>
      <c r="BQ7" s="8" t="s">
        <v>322</v>
      </c>
      <c r="BR7" s="8" t="s">
        <v>323</v>
      </c>
      <c r="BS7" s="8" t="s">
        <v>324</v>
      </c>
      <c r="BT7" s="8" t="s">
        <v>325</v>
      </c>
      <c r="BU7" s="8" t="s">
        <v>326</v>
      </c>
      <c r="BV7" s="16" t="s">
        <v>202</v>
      </c>
      <c r="BW7" s="27" t="s">
        <v>327</v>
      </c>
      <c r="BX7" s="28" t="s">
        <v>328</v>
      </c>
    </row>
    <row r="8" spans="1:76" s="6" customFormat="1" ht="37.5" customHeight="1" x14ac:dyDescent="0.35">
      <c r="A8" s="12" t="s">
        <v>191</v>
      </c>
      <c r="B8" s="7" t="s">
        <v>291</v>
      </c>
      <c r="C8" s="7" t="s">
        <v>329</v>
      </c>
      <c r="D8" s="7" t="s">
        <v>330</v>
      </c>
      <c r="E8" s="7" t="s">
        <v>331</v>
      </c>
      <c r="F8" s="7" t="s">
        <v>164</v>
      </c>
      <c r="G8" s="10" t="s">
        <v>332</v>
      </c>
      <c r="H8" s="7" t="s">
        <v>296</v>
      </c>
      <c r="I8" s="13" t="str">
        <f>TEXT(
  "2020-03-05",
  "JJ/MM/AA"
)</f>
        <v>05/03/20</v>
      </c>
      <c r="J8" s="14" t="s">
        <v>202</v>
      </c>
      <c r="K8" s="14" t="s">
        <v>200</v>
      </c>
      <c r="L8" s="7" t="s">
        <v>333</v>
      </c>
      <c r="M8" s="7" t="s">
        <v>57</v>
      </c>
      <c r="N8" s="15" t="s">
        <v>298</v>
      </c>
      <c r="O8" s="12" t="s">
        <v>202</v>
      </c>
      <c r="P8" s="7" t="s">
        <v>202</v>
      </c>
      <c r="Q8" s="7" t="s">
        <v>334</v>
      </c>
      <c r="R8" s="7" t="s">
        <v>335</v>
      </c>
      <c r="S8" s="16" t="s">
        <v>336</v>
      </c>
      <c r="T8" s="16" t="s">
        <v>337</v>
      </c>
      <c r="U8" s="16" t="s">
        <v>338</v>
      </c>
      <c r="V8" s="16" t="s">
        <v>339</v>
      </c>
      <c r="W8" s="17" t="s">
        <v>340</v>
      </c>
      <c r="X8" s="7" t="s">
        <v>91</v>
      </c>
      <c r="Y8" s="16" t="s">
        <v>202</v>
      </c>
      <c r="Z8" s="16" t="s">
        <v>202</v>
      </c>
      <c r="AA8" s="16" t="s">
        <v>202</v>
      </c>
      <c r="AB8" s="16" t="s">
        <v>202</v>
      </c>
      <c r="AC8" s="8" t="s">
        <v>202</v>
      </c>
      <c r="AD8" s="16" t="s">
        <v>202</v>
      </c>
      <c r="AE8" s="16" t="s">
        <v>202</v>
      </c>
      <c r="AF8" s="16" t="s">
        <v>202</v>
      </c>
      <c r="AG8" s="16" t="s">
        <v>202</v>
      </c>
      <c r="AH8" s="8" t="s">
        <v>202</v>
      </c>
      <c r="AI8" s="16" t="s">
        <v>341</v>
      </c>
      <c r="AJ8" s="16" t="s">
        <v>342</v>
      </c>
      <c r="AK8" s="16" t="s">
        <v>343</v>
      </c>
      <c r="AL8" s="16" t="s">
        <v>344</v>
      </c>
      <c r="AM8" s="8" t="s">
        <v>345</v>
      </c>
      <c r="AN8" s="16" t="s">
        <v>346</v>
      </c>
      <c r="AO8" s="16" t="s">
        <v>347</v>
      </c>
      <c r="AP8" s="16" t="s">
        <v>348</v>
      </c>
      <c r="AQ8" s="16" t="s">
        <v>349</v>
      </c>
      <c r="AR8" s="18" t="s">
        <v>350</v>
      </c>
      <c r="AS8" s="19" t="s">
        <v>351</v>
      </c>
      <c r="AT8" s="7" t="s">
        <v>316</v>
      </c>
      <c r="AU8" s="7" t="s">
        <v>352</v>
      </c>
      <c r="AV8" s="7" t="s">
        <v>226</v>
      </c>
      <c r="AW8" s="7" t="s">
        <v>202</v>
      </c>
      <c r="AX8" s="7" t="s">
        <v>202</v>
      </c>
      <c r="AY8" s="7" t="s">
        <v>202</v>
      </c>
      <c r="AZ8" s="7" t="s">
        <v>202</v>
      </c>
      <c r="BA8" s="7" t="s">
        <v>103</v>
      </c>
      <c r="BB8" s="7" t="s">
        <v>93</v>
      </c>
      <c r="BC8" s="7" t="s">
        <v>76</v>
      </c>
      <c r="BD8" s="7" t="s">
        <v>77</v>
      </c>
      <c r="BE8" s="7" t="s">
        <v>202</v>
      </c>
      <c r="BF8" s="7" t="s">
        <v>202</v>
      </c>
      <c r="BG8" s="7" t="s">
        <v>318</v>
      </c>
      <c r="BH8" s="7" t="s">
        <v>202</v>
      </c>
      <c r="BI8" s="7" t="s">
        <v>125</v>
      </c>
      <c r="BJ8" s="7" t="s">
        <v>72</v>
      </c>
      <c r="BK8" s="7" t="s">
        <v>90</v>
      </c>
      <c r="BL8" s="7" t="s">
        <v>227</v>
      </c>
      <c r="BM8" s="7" t="s">
        <v>319</v>
      </c>
      <c r="BN8" s="20" t="s">
        <v>353</v>
      </c>
      <c r="BO8" s="7" t="s">
        <v>321</v>
      </c>
      <c r="BP8" s="8" t="s">
        <v>354</v>
      </c>
      <c r="BQ8" s="8" t="s">
        <v>322</v>
      </c>
      <c r="BR8" s="8" t="s">
        <v>202</v>
      </c>
      <c r="BS8" s="8" t="s">
        <v>295</v>
      </c>
      <c r="BT8" s="8" t="s">
        <v>326</v>
      </c>
      <c r="BU8" s="8" t="s">
        <v>355</v>
      </c>
      <c r="BV8" s="16" t="s">
        <v>202</v>
      </c>
      <c r="BW8" s="27" t="s">
        <v>327</v>
      </c>
      <c r="BX8" s="28" t="s">
        <v>356</v>
      </c>
    </row>
    <row r="9" spans="1:76" s="6" customFormat="1" ht="37.5" customHeight="1" x14ac:dyDescent="0.35">
      <c r="A9" s="12" t="s">
        <v>191</v>
      </c>
      <c r="B9" s="7" t="s">
        <v>291</v>
      </c>
      <c r="C9" s="7" t="s">
        <v>357</v>
      </c>
      <c r="D9" s="7" t="s">
        <v>358</v>
      </c>
      <c r="E9" s="7" t="s">
        <v>359</v>
      </c>
      <c r="F9" s="7" t="s">
        <v>164</v>
      </c>
      <c r="G9" s="10" t="s">
        <v>298</v>
      </c>
      <c r="H9" s="7" t="s">
        <v>296</v>
      </c>
      <c r="I9" s="13" t="str">
        <f>TEXT(
  "2019-03-01",
  "JJ/MM/AA"
)</f>
        <v>01/03/19</v>
      </c>
      <c r="J9" s="14" t="s">
        <v>297</v>
      </c>
      <c r="K9" s="14" t="s">
        <v>200</v>
      </c>
      <c r="L9" s="7" t="s">
        <v>360</v>
      </c>
      <c r="M9" s="7" t="s">
        <v>57</v>
      </c>
      <c r="N9" s="15" t="s">
        <v>298</v>
      </c>
      <c r="O9" s="12" t="s">
        <v>202</v>
      </c>
      <c r="P9" s="7" t="s">
        <v>202</v>
      </c>
      <c r="Q9" s="7" t="s">
        <v>334</v>
      </c>
      <c r="R9" s="7" t="s">
        <v>335</v>
      </c>
      <c r="S9" s="16" t="s">
        <v>336</v>
      </c>
      <c r="T9" s="16" t="s">
        <v>338</v>
      </c>
      <c r="U9" s="16" t="s">
        <v>302</v>
      </c>
      <c r="V9" s="16" t="s">
        <v>361</v>
      </c>
      <c r="W9" s="17" t="s">
        <v>340</v>
      </c>
      <c r="X9" s="7" t="s">
        <v>91</v>
      </c>
      <c r="Y9" s="16" t="s">
        <v>202</v>
      </c>
      <c r="Z9" s="16" t="s">
        <v>202</v>
      </c>
      <c r="AA9" s="16" t="s">
        <v>202</v>
      </c>
      <c r="AB9" s="16" t="s">
        <v>202</v>
      </c>
      <c r="AC9" s="8" t="s">
        <v>202</v>
      </c>
      <c r="AD9" s="16" t="s">
        <v>202</v>
      </c>
      <c r="AE9" s="16" t="s">
        <v>202</v>
      </c>
      <c r="AF9" s="16" t="s">
        <v>202</v>
      </c>
      <c r="AG9" s="16" t="s">
        <v>202</v>
      </c>
      <c r="AH9" s="8" t="s">
        <v>202</v>
      </c>
      <c r="AI9" s="16" t="s">
        <v>362</v>
      </c>
      <c r="AJ9" s="16" t="s">
        <v>363</v>
      </c>
      <c r="AK9" s="16" t="s">
        <v>336</v>
      </c>
      <c r="AL9" s="16" t="s">
        <v>344</v>
      </c>
      <c r="AM9" s="8" t="s">
        <v>364</v>
      </c>
      <c r="AN9" s="16" t="s">
        <v>365</v>
      </c>
      <c r="AO9" s="16" t="s">
        <v>366</v>
      </c>
      <c r="AP9" s="16" t="s">
        <v>348</v>
      </c>
      <c r="AQ9" s="16" t="s">
        <v>367</v>
      </c>
      <c r="AR9" s="18" t="s">
        <v>368</v>
      </c>
      <c r="AS9" s="19" t="s">
        <v>369</v>
      </c>
      <c r="AT9" s="7" t="s">
        <v>370</v>
      </c>
      <c r="AU9" s="7" t="s">
        <v>371</v>
      </c>
      <c r="AV9" s="7" t="s">
        <v>226</v>
      </c>
      <c r="AW9" s="7" t="s">
        <v>202</v>
      </c>
      <c r="AX9" s="7" t="s">
        <v>202</v>
      </c>
      <c r="AY9" s="7" t="s">
        <v>202</v>
      </c>
      <c r="AZ9" s="7" t="s">
        <v>202</v>
      </c>
      <c r="BA9" s="7" t="s">
        <v>93</v>
      </c>
      <c r="BB9" s="7" t="s">
        <v>103</v>
      </c>
      <c r="BC9" s="7" t="s">
        <v>76</v>
      </c>
      <c r="BD9" s="7" t="s">
        <v>77</v>
      </c>
      <c r="BE9" s="7" t="s">
        <v>202</v>
      </c>
      <c r="BF9" s="7" t="s">
        <v>202</v>
      </c>
      <c r="BG9" s="7" t="s">
        <v>318</v>
      </c>
      <c r="BH9" s="7" t="s">
        <v>202</v>
      </c>
      <c r="BI9" s="7" t="s">
        <v>134</v>
      </c>
      <c r="BJ9" s="7" t="s">
        <v>72</v>
      </c>
      <c r="BK9" s="7" t="s">
        <v>90</v>
      </c>
      <c r="BL9" s="7" t="s">
        <v>227</v>
      </c>
      <c r="BM9" s="7" t="s">
        <v>372</v>
      </c>
      <c r="BN9" s="20" t="s">
        <v>320</v>
      </c>
      <c r="BO9" s="7" t="s">
        <v>373</v>
      </c>
      <c r="BP9" s="8" t="s">
        <v>234</v>
      </c>
      <c r="BQ9" s="8" t="s">
        <v>322</v>
      </c>
      <c r="BR9" s="8" t="s">
        <v>323</v>
      </c>
      <c r="BS9" s="8" t="s">
        <v>325</v>
      </c>
      <c r="BT9" s="8" t="s">
        <v>326</v>
      </c>
      <c r="BU9" s="8" t="s">
        <v>202</v>
      </c>
      <c r="BV9" s="16" t="s">
        <v>202</v>
      </c>
      <c r="BW9" s="27" t="s">
        <v>327</v>
      </c>
      <c r="BX9" s="28" t="s">
        <v>374</v>
      </c>
    </row>
    <row r="10" spans="1:76" s="6" customFormat="1" ht="37.5" customHeight="1" x14ac:dyDescent="0.35">
      <c r="A10" s="12" t="s">
        <v>191</v>
      </c>
      <c r="B10" s="7" t="s">
        <v>375</v>
      </c>
      <c r="C10" s="7" t="s">
        <v>376</v>
      </c>
      <c r="D10" s="7" t="s">
        <v>377</v>
      </c>
      <c r="E10" s="7" t="s">
        <v>378</v>
      </c>
      <c r="F10" s="7" t="s">
        <v>141</v>
      </c>
      <c r="G10" s="10" t="s">
        <v>379</v>
      </c>
      <c r="H10" s="7" t="s">
        <v>198</v>
      </c>
      <c r="I10" s="13" t="str">
        <f>TEXT(
  "2018-10-10",
  "JJ/MM/AA"
)</f>
        <v>10/10/18</v>
      </c>
      <c r="J10" s="14" t="s">
        <v>380</v>
      </c>
      <c r="K10" s="14" t="s">
        <v>200</v>
      </c>
      <c r="L10" s="7" t="s">
        <v>201</v>
      </c>
      <c r="M10" s="7" t="s">
        <v>57</v>
      </c>
      <c r="N10" s="15" t="s">
        <v>379</v>
      </c>
      <c r="O10" s="12" t="s">
        <v>202</v>
      </c>
      <c r="P10" s="7" t="s">
        <v>203</v>
      </c>
      <c r="Q10" s="7" t="s">
        <v>381</v>
      </c>
      <c r="R10" s="7" t="s">
        <v>382</v>
      </c>
      <c r="S10" s="16" t="s">
        <v>383</v>
      </c>
      <c r="T10" s="16" t="s">
        <v>383</v>
      </c>
      <c r="U10" s="16" t="s">
        <v>384</v>
      </c>
      <c r="V10" s="16" t="s">
        <v>385</v>
      </c>
      <c r="W10" s="17" t="s">
        <v>386</v>
      </c>
      <c r="X10" s="7" t="s">
        <v>64</v>
      </c>
      <c r="Y10" s="16" t="s">
        <v>202</v>
      </c>
      <c r="Z10" s="16" t="s">
        <v>202</v>
      </c>
      <c r="AA10" s="16" t="s">
        <v>202</v>
      </c>
      <c r="AB10" s="16" t="s">
        <v>202</v>
      </c>
      <c r="AC10" s="8" t="s">
        <v>202</v>
      </c>
      <c r="AD10" s="16" t="s">
        <v>387</v>
      </c>
      <c r="AE10" s="16" t="s">
        <v>383</v>
      </c>
      <c r="AF10" s="16" t="s">
        <v>388</v>
      </c>
      <c r="AG10" s="16" t="s">
        <v>385</v>
      </c>
      <c r="AH10" s="8" t="s">
        <v>389</v>
      </c>
      <c r="AI10" s="16" t="s">
        <v>390</v>
      </c>
      <c r="AJ10" s="16" t="s">
        <v>214</v>
      </c>
      <c r="AK10" s="16" t="s">
        <v>215</v>
      </c>
      <c r="AL10" s="16" t="s">
        <v>216</v>
      </c>
      <c r="AM10" s="8" t="s">
        <v>391</v>
      </c>
      <c r="AN10" s="16" t="s">
        <v>392</v>
      </c>
      <c r="AO10" s="16" t="s">
        <v>219</v>
      </c>
      <c r="AP10" s="16" t="s">
        <v>220</v>
      </c>
      <c r="AQ10" s="16" t="s">
        <v>221</v>
      </c>
      <c r="AR10" s="18" t="s">
        <v>393</v>
      </c>
      <c r="AS10" s="19" t="s">
        <v>394</v>
      </c>
      <c r="AT10" s="7" t="s">
        <v>395</v>
      </c>
      <c r="AU10" s="7" t="s">
        <v>396</v>
      </c>
      <c r="AV10" s="7" t="s">
        <v>226</v>
      </c>
      <c r="AW10" s="7" t="s">
        <v>202</v>
      </c>
      <c r="AX10" s="7" t="s">
        <v>202</v>
      </c>
      <c r="AY10" s="7" t="s">
        <v>202</v>
      </c>
      <c r="AZ10" s="7" t="s">
        <v>65</v>
      </c>
      <c r="BA10" s="7" t="s">
        <v>93</v>
      </c>
      <c r="BB10" s="7" t="s">
        <v>87</v>
      </c>
      <c r="BC10" s="7" t="s">
        <v>60</v>
      </c>
      <c r="BD10" s="7" t="s">
        <v>68</v>
      </c>
      <c r="BE10" s="7" t="s">
        <v>62</v>
      </c>
      <c r="BF10" s="7" t="s">
        <v>86</v>
      </c>
      <c r="BG10" s="7" t="s">
        <v>397</v>
      </c>
      <c r="BH10" s="7" t="s">
        <v>80</v>
      </c>
      <c r="BI10" s="7" t="s">
        <v>131</v>
      </c>
      <c r="BJ10" s="7" t="s">
        <v>72</v>
      </c>
      <c r="BK10" s="7" t="s">
        <v>90</v>
      </c>
      <c r="BL10" s="7" t="s">
        <v>227</v>
      </c>
      <c r="BM10" s="7" t="s">
        <v>398</v>
      </c>
      <c r="BN10" s="20" t="s">
        <v>399</v>
      </c>
      <c r="BO10" s="7" t="s">
        <v>400</v>
      </c>
      <c r="BP10" s="8" t="s">
        <v>253</v>
      </c>
      <c r="BQ10" s="8" t="s">
        <v>401</v>
      </c>
      <c r="BR10" s="8" t="s">
        <v>402</v>
      </c>
      <c r="BS10" s="8" t="s">
        <v>403</v>
      </c>
      <c r="BT10" s="8" t="s">
        <v>202</v>
      </c>
      <c r="BU10" s="8" t="s">
        <v>202</v>
      </c>
      <c r="BV10" s="16" t="s">
        <v>404</v>
      </c>
      <c r="BW10" s="27" t="s">
        <v>405</v>
      </c>
      <c r="BX10" s="28" t="s">
        <v>406</v>
      </c>
    </row>
    <row r="11" spans="1:76" s="6" customFormat="1" ht="37.5" customHeight="1" x14ac:dyDescent="0.35">
      <c r="A11" s="12" t="s">
        <v>191</v>
      </c>
      <c r="B11" s="7" t="s">
        <v>375</v>
      </c>
      <c r="C11" s="7" t="s">
        <v>407</v>
      </c>
      <c r="D11" s="7" t="s">
        <v>408</v>
      </c>
      <c r="E11" s="7" t="s">
        <v>378</v>
      </c>
      <c r="F11" s="7" t="s">
        <v>141</v>
      </c>
      <c r="G11" s="10" t="s">
        <v>409</v>
      </c>
      <c r="H11" s="7" t="s">
        <v>198</v>
      </c>
      <c r="I11" s="13" t="str">
        <f>TEXT(
  "2018-10-10",
  "JJ/MM/AA"
)</f>
        <v>10/10/18</v>
      </c>
      <c r="J11" s="14" t="s">
        <v>380</v>
      </c>
      <c r="K11" s="14" t="s">
        <v>200</v>
      </c>
      <c r="L11" s="7" t="s">
        <v>201</v>
      </c>
      <c r="M11" s="7" t="s">
        <v>57</v>
      </c>
      <c r="N11" s="15" t="s">
        <v>409</v>
      </c>
      <c r="O11" s="12" t="s">
        <v>202</v>
      </c>
      <c r="P11" s="7" t="s">
        <v>203</v>
      </c>
      <c r="Q11" s="7" t="s">
        <v>381</v>
      </c>
      <c r="R11" s="7" t="s">
        <v>382</v>
      </c>
      <c r="S11" s="16" t="s">
        <v>383</v>
      </c>
      <c r="T11" s="16" t="s">
        <v>383</v>
      </c>
      <c r="U11" s="16" t="s">
        <v>384</v>
      </c>
      <c r="V11" s="16" t="s">
        <v>385</v>
      </c>
      <c r="W11" s="17" t="s">
        <v>386</v>
      </c>
      <c r="X11" s="7" t="s">
        <v>64</v>
      </c>
      <c r="Y11" s="16" t="s">
        <v>202</v>
      </c>
      <c r="Z11" s="16" t="s">
        <v>202</v>
      </c>
      <c r="AA11" s="16" t="s">
        <v>202</v>
      </c>
      <c r="AB11" s="16" t="s">
        <v>202</v>
      </c>
      <c r="AC11" s="8" t="s">
        <v>202</v>
      </c>
      <c r="AD11" s="16" t="s">
        <v>387</v>
      </c>
      <c r="AE11" s="16" t="s">
        <v>383</v>
      </c>
      <c r="AF11" s="16" t="s">
        <v>388</v>
      </c>
      <c r="AG11" s="16" t="s">
        <v>385</v>
      </c>
      <c r="AH11" s="8" t="s">
        <v>410</v>
      </c>
      <c r="AI11" s="16" t="s">
        <v>390</v>
      </c>
      <c r="AJ11" s="16" t="s">
        <v>214</v>
      </c>
      <c r="AK11" s="16" t="s">
        <v>215</v>
      </c>
      <c r="AL11" s="16" t="s">
        <v>216</v>
      </c>
      <c r="AM11" s="8" t="s">
        <v>411</v>
      </c>
      <c r="AN11" s="16" t="s">
        <v>392</v>
      </c>
      <c r="AO11" s="16" t="s">
        <v>219</v>
      </c>
      <c r="AP11" s="16" t="s">
        <v>220</v>
      </c>
      <c r="AQ11" s="16" t="s">
        <v>221</v>
      </c>
      <c r="AR11" s="18" t="s">
        <v>412</v>
      </c>
      <c r="AS11" s="19" t="s">
        <v>413</v>
      </c>
      <c r="AT11" s="7" t="s">
        <v>395</v>
      </c>
      <c r="AU11" s="7" t="s">
        <v>396</v>
      </c>
      <c r="AV11" s="7" t="s">
        <v>226</v>
      </c>
      <c r="AW11" s="7" t="s">
        <v>202</v>
      </c>
      <c r="AX11" s="7" t="s">
        <v>202</v>
      </c>
      <c r="AY11" s="7" t="s">
        <v>202</v>
      </c>
      <c r="AZ11" s="7" t="s">
        <v>65</v>
      </c>
      <c r="BA11" s="7" t="s">
        <v>93</v>
      </c>
      <c r="BB11" s="7" t="s">
        <v>87</v>
      </c>
      <c r="BC11" s="7" t="s">
        <v>60</v>
      </c>
      <c r="BD11" s="7" t="s">
        <v>68</v>
      </c>
      <c r="BE11" s="7" t="s">
        <v>62</v>
      </c>
      <c r="BF11" s="7" t="s">
        <v>86</v>
      </c>
      <c r="BG11" s="7" t="s">
        <v>397</v>
      </c>
      <c r="BH11" s="7" t="s">
        <v>80</v>
      </c>
      <c r="BI11" s="7" t="s">
        <v>131</v>
      </c>
      <c r="BJ11" s="7" t="s">
        <v>72</v>
      </c>
      <c r="BK11" s="7" t="s">
        <v>90</v>
      </c>
      <c r="BL11" s="7" t="s">
        <v>227</v>
      </c>
      <c r="BM11" s="7" t="s">
        <v>414</v>
      </c>
      <c r="BN11" s="20" t="s">
        <v>399</v>
      </c>
      <c r="BO11" s="7" t="s">
        <v>400</v>
      </c>
      <c r="BP11" s="8" t="s">
        <v>253</v>
      </c>
      <c r="BQ11" s="8" t="s">
        <v>401</v>
      </c>
      <c r="BR11" s="8" t="s">
        <v>402</v>
      </c>
      <c r="BS11" s="8" t="s">
        <v>415</v>
      </c>
      <c r="BT11" s="8" t="s">
        <v>202</v>
      </c>
      <c r="BU11" s="8" t="s">
        <v>202</v>
      </c>
      <c r="BV11" s="16" t="s">
        <v>416</v>
      </c>
      <c r="BW11" s="27" t="s">
        <v>405</v>
      </c>
      <c r="BX11" s="28" t="s">
        <v>417</v>
      </c>
    </row>
    <row r="12" spans="1:76" s="6" customFormat="1" ht="37.5" customHeight="1" x14ac:dyDescent="0.35">
      <c r="A12" s="12" t="s">
        <v>191</v>
      </c>
      <c r="B12" s="7" t="s">
        <v>375</v>
      </c>
      <c r="C12" s="7" t="s">
        <v>418</v>
      </c>
      <c r="D12" s="7" t="s">
        <v>419</v>
      </c>
      <c r="E12" s="7" t="s">
        <v>378</v>
      </c>
      <c r="F12" s="7" t="s">
        <v>141</v>
      </c>
      <c r="G12" s="10" t="s">
        <v>420</v>
      </c>
      <c r="H12" s="7" t="s">
        <v>198</v>
      </c>
      <c r="I12" s="13" t="str">
        <f>TEXT(
  "2018-10-10",
  "JJ/MM/AA"
)</f>
        <v>10/10/18</v>
      </c>
      <c r="J12" s="14" t="s">
        <v>380</v>
      </c>
      <c r="K12" s="14" t="s">
        <v>200</v>
      </c>
      <c r="L12" s="7" t="s">
        <v>201</v>
      </c>
      <c r="M12" s="7" t="s">
        <v>57</v>
      </c>
      <c r="N12" s="15" t="s">
        <v>420</v>
      </c>
      <c r="O12" s="12" t="s">
        <v>202</v>
      </c>
      <c r="P12" s="7" t="s">
        <v>203</v>
      </c>
      <c r="Q12" s="7" t="s">
        <v>381</v>
      </c>
      <c r="R12" s="7" t="s">
        <v>382</v>
      </c>
      <c r="S12" s="16" t="s">
        <v>383</v>
      </c>
      <c r="T12" s="16" t="s">
        <v>383</v>
      </c>
      <c r="U12" s="16" t="s">
        <v>384</v>
      </c>
      <c r="V12" s="16" t="s">
        <v>385</v>
      </c>
      <c r="W12" s="17" t="s">
        <v>386</v>
      </c>
      <c r="X12" s="7" t="s">
        <v>64</v>
      </c>
      <c r="Y12" s="16" t="s">
        <v>202</v>
      </c>
      <c r="Z12" s="16" t="s">
        <v>202</v>
      </c>
      <c r="AA12" s="16" t="s">
        <v>202</v>
      </c>
      <c r="AB12" s="16" t="s">
        <v>202</v>
      </c>
      <c r="AC12" s="8" t="s">
        <v>202</v>
      </c>
      <c r="AD12" s="16" t="s">
        <v>387</v>
      </c>
      <c r="AE12" s="16" t="s">
        <v>383</v>
      </c>
      <c r="AF12" s="16" t="s">
        <v>388</v>
      </c>
      <c r="AG12" s="16" t="s">
        <v>385</v>
      </c>
      <c r="AH12" s="8" t="s">
        <v>421</v>
      </c>
      <c r="AI12" s="16" t="s">
        <v>390</v>
      </c>
      <c r="AJ12" s="16" t="s">
        <v>214</v>
      </c>
      <c r="AK12" s="16" t="s">
        <v>215</v>
      </c>
      <c r="AL12" s="16" t="s">
        <v>216</v>
      </c>
      <c r="AM12" s="8" t="s">
        <v>422</v>
      </c>
      <c r="AN12" s="16" t="s">
        <v>392</v>
      </c>
      <c r="AO12" s="16" t="s">
        <v>219</v>
      </c>
      <c r="AP12" s="16" t="s">
        <v>220</v>
      </c>
      <c r="AQ12" s="16" t="s">
        <v>221</v>
      </c>
      <c r="AR12" s="18" t="s">
        <v>423</v>
      </c>
      <c r="AS12" s="19" t="s">
        <v>424</v>
      </c>
      <c r="AT12" s="7" t="s">
        <v>395</v>
      </c>
      <c r="AU12" s="7" t="s">
        <v>396</v>
      </c>
      <c r="AV12" s="7" t="s">
        <v>226</v>
      </c>
      <c r="AW12" s="7" t="s">
        <v>202</v>
      </c>
      <c r="AX12" s="7" t="s">
        <v>202</v>
      </c>
      <c r="AY12" s="7" t="s">
        <v>202</v>
      </c>
      <c r="AZ12" s="7" t="s">
        <v>65</v>
      </c>
      <c r="BA12" s="7" t="s">
        <v>93</v>
      </c>
      <c r="BB12" s="7" t="s">
        <v>87</v>
      </c>
      <c r="BC12" s="7" t="s">
        <v>60</v>
      </c>
      <c r="BD12" s="7" t="s">
        <v>68</v>
      </c>
      <c r="BE12" s="7" t="s">
        <v>69</v>
      </c>
      <c r="BF12" s="7" t="s">
        <v>86</v>
      </c>
      <c r="BG12" s="7" t="s">
        <v>397</v>
      </c>
      <c r="BH12" s="7" t="s">
        <v>80</v>
      </c>
      <c r="BI12" s="7" t="s">
        <v>131</v>
      </c>
      <c r="BJ12" s="7" t="s">
        <v>72</v>
      </c>
      <c r="BK12" s="7" t="s">
        <v>90</v>
      </c>
      <c r="BL12" s="7" t="s">
        <v>227</v>
      </c>
      <c r="BM12" s="7" t="s">
        <v>398</v>
      </c>
      <c r="BN12" s="20" t="s">
        <v>399</v>
      </c>
      <c r="BO12" s="7" t="s">
        <v>400</v>
      </c>
      <c r="BP12" s="8" t="s">
        <v>253</v>
      </c>
      <c r="BQ12" s="8" t="s">
        <v>401</v>
      </c>
      <c r="BR12" s="8" t="s">
        <v>402</v>
      </c>
      <c r="BS12" s="8" t="s">
        <v>425</v>
      </c>
      <c r="BT12" s="8" t="s">
        <v>202</v>
      </c>
      <c r="BU12" s="8" t="s">
        <v>202</v>
      </c>
      <c r="BV12" s="16" t="s">
        <v>426</v>
      </c>
      <c r="BW12" s="27" t="s">
        <v>405</v>
      </c>
      <c r="BX12" s="28" t="s">
        <v>427</v>
      </c>
    </row>
    <row r="13" spans="1:76" s="6" customFormat="1" ht="37.5" customHeight="1" x14ac:dyDescent="0.35">
      <c r="A13" s="12" t="s">
        <v>191</v>
      </c>
      <c r="B13" s="7" t="s">
        <v>375</v>
      </c>
      <c r="C13" s="7" t="s">
        <v>428</v>
      </c>
      <c r="D13" s="7" t="s">
        <v>429</v>
      </c>
      <c r="E13" s="7" t="s">
        <v>378</v>
      </c>
      <c r="F13" s="7" t="s">
        <v>141</v>
      </c>
      <c r="G13" s="10" t="s">
        <v>430</v>
      </c>
      <c r="H13" s="7" t="s">
        <v>198</v>
      </c>
      <c r="I13" s="13" t="str">
        <f>TEXT(
  "2018-10-10",
  "JJ/MM/AA"
)</f>
        <v>10/10/18</v>
      </c>
      <c r="J13" s="14" t="s">
        <v>380</v>
      </c>
      <c r="K13" s="14" t="s">
        <v>200</v>
      </c>
      <c r="L13" s="7" t="s">
        <v>201</v>
      </c>
      <c r="M13" s="7" t="s">
        <v>57</v>
      </c>
      <c r="N13" s="15" t="s">
        <v>430</v>
      </c>
      <c r="O13" s="12" t="s">
        <v>202</v>
      </c>
      <c r="P13" s="7" t="s">
        <v>203</v>
      </c>
      <c r="Q13" s="7" t="s">
        <v>381</v>
      </c>
      <c r="R13" s="7" t="s">
        <v>382</v>
      </c>
      <c r="S13" s="16" t="s">
        <v>383</v>
      </c>
      <c r="T13" s="16" t="s">
        <v>383</v>
      </c>
      <c r="U13" s="16" t="s">
        <v>384</v>
      </c>
      <c r="V13" s="16" t="s">
        <v>385</v>
      </c>
      <c r="W13" s="17" t="s">
        <v>386</v>
      </c>
      <c r="X13" s="7" t="s">
        <v>64</v>
      </c>
      <c r="Y13" s="16" t="s">
        <v>202</v>
      </c>
      <c r="Z13" s="16" t="s">
        <v>202</v>
      </c>
      <c r="AA13" s="16" t="s">
        <v>202</v>
      </c>
      <c r="AB13" s="16" t="s">
        <v>202</v>
      </c>
      <c r="AC13" s="8" t="s">
        <v>202</v>
      </c>
      <c r="AD13" s="16" t="s">
        <v>387</v>
      </c>
      <c r="AE13" s="16" t="s">
        <v>383</v>
      </c>
      <c r="AF13" s="16" t="s">
        <v>388</v>
      </c>
      <c r="AG13" s="16" t="s">
        <v>385</v>
      </c>
      <c r="AH13" s="8" t="s">
        <v>431</v>
      </c>
      <c r="AI13" s="16" t="s">
        <v>390</v>
      </c>
      <c r="AJ13" s="16" t="s">
        <v>214</v>
      </c>
      <c r="AK13" s="16" t="s">
        <v>215</v>
      </c>
      <c r="AL13" s="16" t="s">
        <v>216</v>
      </c>
      <c r="AM13" s="8" t="s">
        <v>432</v>
      </c>
      <c r="AN13" s="16" t="s">
        <v>392</v>
      </c>
      <c r="AO13" s="16" t="s">
        <v>219</v>
      </c>
      <c r="AP13" s="16" t="s">
        <v>220</v>
      </c>
      <c r="AQ13" s="16" t="s">
        <v>221</v>
      </c>
      <c r="AR13" s="18" t="s">
        <v>433</v>
      </c>
      <c r="AS13" s="19" t="s">
        <v>434</v>
      </c>
      <c r="AT13" s="7" t="s">
        <v>395</v>
      </c>
      <c r="AU13" s="7" t="s">
        <v>396</v>
      </c>
      <c r="AV13" s="7" t="s">
        <v>226</v>
      </c>
      <c r="AW13" s="7" t="s">
        <v>202</v>
      </c>
      <c r="AX13" s="7" t="s">
        <v>202</v>
      </c>
      <c r="AY13" s="7" t="s">
        <v>202</v>
      </c>
      <c r="AZ13" s="7" t="s">
        <v>65</v>
      </c>
      <c r="BA13" s="7" t="s">
        <v>93</v>
      </c>
      <c r="BB13" s="7" t="s">
        <v>87</v>
      </c>
      <c r="BC13" s="7" t="s">
        <v>60</v>
      </c>
      <c r="BD13" s="7" t="s">
        <v>68</v>
      </c>
      <c r="BE13" s="7" t="s">
        <v>62</v>
      </c>
      <c r="BF13" s="7" t="s">
        <v>86</v>
      </c>
      <c r="BG13" s="7" t="s">
        <v>397</v>
      </c>
      <c r="BH13" s="7" t="s">
        <v>80</v>
      </c>
      <c r="BI13" s="7" t="s">
        <v>131</v>
      </c>
      <c r="BJ13" s="7" t="s">
        <v>72</v>
      </c>
      <c r="BK13" s="7" t="s">
        <v>90</v>
      </c>
      <c r="BL13" s="7" t="s">
        <v>227</v>
      </c>
      <c r="BM13" s="7" t="s">
        <v>398</v>
      </c>
      <c r="BN13" s="20" t="s">
        <v>399</v>
      </c>
      <c r="BO13" s="7" t="s">
        <v>400</v>
      </c>
      <c r="BP13" s="8" t="s">
        <v>253</v>
      </c>
      <c r="BQ13" s="8" t="s">
        <v>401</v>
      </c>
      <c r="BR13" s="8" t="s">
        <v>402</v>
      </c>
      <c r="BS13" s="8" t="s">
        <v>435</v>
      </c>
      <c r="BT13" s="8" t="s">
        <v>202</v>
      </c>
      <c r="BU13" s="8" t="s">
        <v>202</v>
      </c>
      <c r="BV13" s="16" t="s">
        <v>436</v>
      </c>
      <c r="BW13" s="27" t="s">
        <v>405</v>
      </c>
      <c r="BX13" s="28" t="s">
        <v>417</v>
      </c>
    </row>
    <row r="14" spans="1:76" s="6" customFormat="1" ht="37.5" customHeight="1" x14ac:dyDescent="0.35">
      <c r="A14" s="12" t="s">
        <v>191</v>
      </c>
      <c r="B14" s="7" t="s">
        <v>375</v>
      </c>
      <c r="C14" s="7" t="s">
        <v>437</v>
      </c>
      <c r="D14" s="7" t="s">
        <v>438</v>
      </c>
      <c r="E14" s="7" t="s">
        <v>378</v>
      </c>
      <c r="F14" s="7" t="s">
        <v>141</v>
      </c>
      <c r="G14" s="10" t="s">
        <v>439</v>
      </c>
      <c r="H14" s="7" t="s">
        <v>198</v>
      </c>
      <c r="I14" s="13" t="str">
        <f>TEXT(
  "2018-10-10",
  "JJ/MM/AA"
)</f>
        <v>10/10/18</v>
      </c>
      <c r="J14" s="14" t="s">
        <v>380</v>
      </c>
      <c r="K14" s="14" t="s">
        <v>200</v>
      </c>
      <c r="L14" s="7" t="s">
        <v>201</v>
      </c>
      <c r="M14" s="7" t="s">
        <v>57</v>
      </c>
      <c r="N14" s="15" t="s">
        <v>439</v>
      </c>
      <c r="O14" s="12" t="s">
        <v>202</v>
      </c>
      <c r="P14" s="7" t="s">
        <v>203</v>
      </c>
      <c r="Q14" s="7" t="s">
        <v>381</v>
      </c>
      <c r="R14" s="7" t="s">
        <v>382</v>
      </c>
      <c r="S14" s="16" t="s">
        <v>383</v>
      </c>
      <c r="T14" s="16" t="s">
        <v>383</v>
      </c>
      <c r="U14" s="16" t="s">
        <v>384</v>
      </c>
      <c r="V14" s="16" t="s">
        <v>385</v>
      </c>
      <c r="W14" s="17" t="s">
        <v>386</v>
      </c>
      <c r="X14" s="7" t="s">
        <v>64</v>
      </c>
      <c r="Y14" s="16" t="s">
        <v>202</v>
      </c>
      <c r="Z14" s="16" t="s">
        <v>202</v>
      </c>
      <c r="AA14" s="16" t="s">
        <v>202</v>
      </c>
      <c r="AB14" s="16" t="s">
        <v>202</v>
      </c>
      <c r="AC14" s="8" t="s">
        <v>202</v>
      </c>
      <c r="AD14" s="16" t="s">
        <v>387</v>
      </c>
      <c r="AE14" s="16" t="s">
        <v>383</v>
      </c>
      <c r="AF14" s="16" t="s">
        <v>388</v>
      </c>
      <c r="AG14" s="16" t="s">
        <v>385</v>
      </c>
      <c r="AH14" s="8" t="s">
        <v>440</v>
      </c>
      <c r="AI14" s="16" t="s">
        <v>390</v>
      </c>
      <c r="AJ14" s="16" t="s">
        <v>214</v>
      </c>
      <c r="AK14" s="16" t="s">
        <v>215</v>
      </c>
      <c r="AL14" s="16" t="s">
        <v>216</v>
      </c>
      <c r="AM14" s="8" t="s">
        <v>441</v>
      </c>
      <c r="AN14" s="16" t="s">
        <v>392</v>
      </c>
      <c r="AO14" s="16" t="s">
        <v>219</v>
      </c>
      <c r="AP14" s="16" t="s">
        <v>220</v>
      </c>
      <c r="AQ14" s="16" t="s">
        <v>221</v>
      </c>
      <c r="AR14" s="18" t="s">
        <v>442</v>
      </c>
      <c r="AS14" s="19" t="s">
        <v>443</v>
      </c>
      <c r="AT14" s="7" t="s">
        <v>395</v>
      </c>
      <c r="AU14" s="7" t="s">
        <v>396</v>
      </c>
      <c r="AV14" s="7" t="s">
        <v>226</v>
      </c>
      <c r="AW14" s="7" t="s">
        <v>202</v>
      </c>
      <c r="AX14" s="7" t="s">
        <v>202</v>
      </c>
      <c r="AY14" s="7" t="s">
        <v>202</v>
      </c>
      <c r="AZ14" s="7" t="s">
        <v>65</v>
      </c>
      <c r="BA14" s="7" t="s">
        <v>93</v>
      </c>
      <c r="BB14" s="7" t="s">
        <v>87</v>
      </c>
      <c r="BC14" s="7" t="s">
        <v>60</v>
      </c>
      <c r="BD14" s="7" t="s">
        <v>68</v>
      </c>
      <c r="BE14" s="7" t="s">
        <v>78</v>
      </c>
      <c r="BF14" s="7" t="s">
        <v>86</v>
      </c>
      <c r="BG14" s="7" t="s">
        <v>397</v>
      </c>
      <c r="BH14" s="7" t="s">
        <v>80</v>
      </c>
      <c r="BI14" s="7" t="s">
        <v>131</v>
      </c>
      <c r="BJ14" s="7" t="s">
        <v>72</v>
      </c>
      <c r="BK14" s="7" t="s">
        <v>90</v>
      </c>
      <c r="BL14" s="7" t="s">
        <v>227</v>
      </c>
      <c r="BM14" s="7" t="s">
        <v>398</v>
      </c>
      <c r="BN14" s="20" t="s">
        <v>399</v>
      </c>
      <c r="BO14" s="7" t="s">
        <v>400</v>
      </c>
      <c r="BP14" s="8" t="s">
        <v>253</v>
      </c>
      <c r="BQ14" s="8" t="s">
        <v>401</v>
      </c>
      <c r="BR14" s="8" t="s">
        <v>402</v>
      </c>
      <c r="BS14" s="8" t="s">
        <v>444</v>
      </c>
      <c r="BT14" s="8" t="s">
        <v>202</v>
      </c>
      <c r="BU14" s="8" t="s">
        <v>202</v>
      </c>
      <c r="BV14" s="16" t="s">
        <v>445</v>
      </c>
      <c r="BW14" s="27" t="s">
        <v>405</v>
      </c>
      <c r="BX14" s="28" t="s">
        <v>446</v>
      </c>
    </row>
    <row r="15" spans="1:76" s="6" customFormat="1" ht="37.5" customHeight="1" x14ac:dyDescent="0.35">
      <c r="A15" s="12" t="s">
        <v>191</v>
      </c>
      <c r="B15" s="7" t="s">
        <v>447</v>
      </c>
      <c r="C15" s="7" t="s">
        <v>448</v>
      </c>
      <c r="D15" s="7" t="s">
        <v>449</v>
      </c>
      <c r="E15" s="7" t="s">
        <v>450</v>
      </c>
      <c r="F15" s="7" t="s">
        <v>196</v>
      </c>
      <c r="G15" s="10" t="s">
        <v>451</v>
      </c>
      <c r="H15" s="7" t="s">
        <v>198</v>
      </c>
      <c r="I15" s="13" t="str">
        <f>TEXT(
  "2019-04-30",
  "JJ/MM/AA"
)</f>
        <v>30/04/19</v>
      </c>
      <c r="J15" s="14" t="s">
        <v>452</v>
      </c>
      <c r="K15" s="14" t="s">
        <v>200</v>
      </c>
      <c r="L15" s="7" t="s">
        <v>201</v>
      </c>
      <c r="M15" s="7" t="s">
        <v>57</v>
      </c>
      <c r="N15" s="15" t="s">
        <v>451</v>
      </c>
      <c r="O15" s="12" t="s">
        <v>202</v>
      </c>
      <c r="P15" s="7" t="s">
        <v>203</v>
      </c>
      <c r="Q15" s="7" t="s">
        <v>453</v>
      </c>
      <c r="R15" s="7" t="s">
        <v>454</v>
      </c>
      <c r="S15" s="16" t="s">
        <v>385</v>
      </c>
      <c r="T15" s="16" t="s">
        <v>455</v>
      </c>
      <c r="U15" s="16" t="s">
        <v>455</v>
      </c>
      <c r="V15" s="16" t="s">
        <v>456</v>
      </c>
      <c r="W15" s="17" t="s">
        <v>386</v>
      </c>
      <c r="X15" s="7" t="s">
        <v>64</v>
      </c>
      <c r="Y15" s="16" t="s">
        <v>202</v>
      </c>
      <c r="Z15" s="16" t="s">
        <v>202</v>
      </c>
      <c r="AA15" s="16" t="s">
        <v>202</v>
      </c>
      <c r="AB15" s="16" t="s">
        <v>202</v>
      </c>
      <c r="AC15" s="8" t="s">
        <v>202</v>
      </c>
      <c r="AD15" s="16" t="s">
        <v>457</v>
      </c>
      <c r="AE15" s="16" t="s">
        <v>455</v>
      </c>
      <c r="AF15" s="16" t="s">
        <v>458</v>
      </c>
      <c r="AG15" s="16" t="s">
        <v>387</v>
      </c>
      <c r="AH15" s="8" t="s">
        <v>459</v>
      </c>
      <c r="AI15" s="16" t="s">
        <v>460</v>
      </c>
      <c r="AJ15" s="16" t="s">
        <v>216</v>
      </c>
      <c r="AK15" s="16" t="s">
        <v>461</v>
      </c>
      <c r="AL15" s="16" t="s">
        <v>462</v>
      </c>
      <c r="AM15" s="8" t="s">
        <v>463</v>
      </c>
      <c r="AN15" s="16" t="s">
        <v>464</v>
      </c>
      <c r="AO15" s="16" t="s">
        <v>465</v>
      </c>
      <c r="AP15" s="16" t="s">
        <v>466</v>
      </c>
      <c r="AQ15" s="16" t="s">
        <v>467</v>
      </c>
      <c r="AR15" s="18" t="s">
        <v>468</v>
      </c>
      <c r="AS15" s="19" t="s">
        <v>469</v>
      </c>
      <c r="AT15" s="7" t="s">
        <v>470</v>
      </c>
      <c r="AU15" s="7" t="s">
        <v>471</v>
      </c>
      <c r="AV15" s="7" t="s">
        <v>226</v>
      </c>
      <c r="AW15" s="7" t="s">
        <v>202</v>
      </c>
      <c r="AX15" s="7" t="s">
        <v>202</v>
      </c>
      <c r="AY15" s="7" t="s">
        <v>202</v>
      </c>
      <c r="AZ15" s="7" t="s">
        <v>202</v>
      </c>
      <c r="BA15" s="7" t="s">
        <v>93</v>
      </c>
      <c r="BB15" s="7" t="s">
        <v>103</v>
      </c>
      <c r="BC15" s="7" t="s">
        <v>227</v>
      </c>
      <c r="BD15" s="7" t="s">
        <v>129</v>
      </c>
      <c r="BE15" s="7" t="s">
        <v>202</v>
      </c>
      <c r="BF15" s="7" t="s">
        <v>202</v>
      </c>
      <c r="BG15" s="7" t="s">
        <v>397</v>
      </c>
      <c r="BH15" s="7" t="s">
        <v>202</v>
      </c>
      <c r="BI15" s="7" t="s">
        <v>89</v>
      </c>
      <c r="BJ15" s="7" t="s">
        <v>90</v>
      </c>
      <c r="BK15" s="7" t="s">
        <v>202</v>
      </c>
      <c r="BL15" s="7" t="s">
        <v>227</v>
      </c>
      <c r="BM15" s="7" t="s">
        <v>472</v>
      </c>
      <c r="BN15" s="20" t="s">
        <v>473</v>
      </c>
      <c r="BO15" s="7" t="s">
        <v>474</v>
      </c>
      <c r="BP15" s="8" t="s">
        <v>235</v>
      </c>
      <c r="BQ15" s="8" t="s">
        <v>288</v>
      </c>
      <c r="BR15" s="8" t="s">
        <v>234</v>
      </c>
      <c r="BS15" s="8" t="s">
        <v>475</v>
      </c>
      <c r="BT15" s="8" t="s">
        <v>285</v>
      </c>
      <c r="BU15" s="8" t="s">
        <v>232</v>
      </c>
      <c r="BV15" s="16" t="s">
        <v>202</v>
      </c>
      <c r="BW15" s="27" t="s">
        <v>237</v>
      </c>
      <c r="BX15" s="28" t="s">
        <v>476</v>
      </c>
    </row>
    <row r="16" spans="1:76" s="6" customFormat="1" ht="37.5" customHeight="1" x14ac:dyDescent="0.35">
      <c r="A16" s="12" t="s">
        <v>191</v>
      </c>
      <c r="B16" s="7" t="s">
        <v>477</v>
      </c>
      <c r="C16" s="7" t="s">
        <v>478</v>
      </c>
      <c r="D16" s="7" t="s">
        <v>479</v>
      </c>
      <c r="E16" s="7" t="s">
        <v>480</v>
      </c>
      <c r="F16" s="7" t="s">
        <v>481</v>
      </c>
      <c r="G16" s="10" t="s">
        <v>482</v>
      </c>
      <c r="H16" s="7" t="s">
        <v>198</v>
      </c>
      <c r="I16" s="13" t="str">
        <f>TEXT(
  "2018-12-01",
  "JJ/MM/AA"
)</f>
        <v>01/12/18</v>
      </c>
      <c r="J16" s="14" t="s">
        <v>483</v>
      </c>
      <c r="K16" s="14" t="s">
        <v>200</v>
      </c>
      <c r="L16" s="7" t="s">
        <v>201</v>
      </c>
      <c r="M16" s="7" t="s">
        <v>57</v>
      </c>
      <c r="N16" s="15" t="s">
        <v>484</v>
      </c>
      <c r="O16" s="12" t="s">
        <v>202</v>
      </c>
      <c r="P16" s="7" t="s">
        <v>485</v>
      </c>
      <c r="Q16" s="7" t="s">
        <v>486</v>
      </c>
      <c r="R16" s="7" t="s">
        <v>313</v>
      </c>
      <c r="S16" s="16" t="s">
        <v>487</v>
      </c>
      <c r="T16" s="16" t="s">
        <v>488</v>
      </c>
      <c r="U16" s="16" t="s">
        <v>489</v>
      </c>
      <c r="V16" s="16" t="s">
        <v>490</v>
      </c>
      <c r="W16" s="17" t="s">
        <v>491</v>
      </c>
      <c r="X16" s="7" t="s">
        <v>64</v>
      </c>
      <c r="Y16" s="16" t="s">
        <v>202</v>
      </c>
      <c r="Z16" s="16" t="s">
        <v>202</v>
      </c>
      <c r="AA16" s="16" t="s">
        <v>202</v>
      </c>
      <c r="AB16" s="16" t="s">
        <v>202</v>
      </c>
      <c r="AC16" s="8" t="s">
        <v>202</v>
      </c>
      <c r="AD16" s="16" t="s">
        <v>347</v>
      </c>
      <c r="AE16" s="16" t="s">
        <v>492</v>
      </c>
      <c r="AF16" s="16" t="s">
        <v>492</v>
      </c>
      <c r="AG16" s="16" t="s">
        <v>492</v>
      </c>
      <c r="AH16" s="8" t="s">
        <v>493</v>
      </c>
      <c r="AI16" s="16" t="s">
        <v>494</v>
      </c>
      <c r="AJ16" s="16" t="s">
        <v>214</v>
      </c>
      <c r="AK16" s="16" t="s">
        <v>495</v>
      </c>
      <c r="AL16" s="16" t="s">
        <v>496</v>
      </c>
      <c r="AM16" s="8" t="s">
        <v>497</v>
      </c>
      <c r="AN16" s="16" t="s">
        <v>498</v>
      </c>
      <c r="AO16" s="16" t="s">
        <v>347</v>
      </c>
      <c r="AP16" s="16" t="s">
        <v>348</v>
      </c>
      <c r="AQ16" s="16" t="s">
        <v>499</v>
      </c>
      <c r="AR16" s="18" t="s">
        <v>500</v>
      </c>
      <c r="AS16" s="19" t="s">
        <v>501</v>
      </c>
      <c r="AT16" s="7" t="s">
        <v>502</v>
      </c>
      <c r="AU16" s="7" t="s">
        <v>503</v>
      </c>
      <c r="AV16" s="7" t="s">
        <v>226</v>
      </c>
      <c r="AW16" s="7" t="s">
        <v>202</v>
      </c>
      <c r="AX16" s="7" t="s">
        <v>202</v>
      </c>
      <c r="AY16" s="7" t="s">
        <v>202</v>
      </c>
      <c r="AZ16" s="7" t="s">
        <v>202</v>
      </c>
      <c r="BA16" s="7" t="s">
        <v>93</v>
      </c>
      <c r="BB16" s="7" t="s">
        <v>202</v>
      </c>
      <c r="BC16" s="7" t="s">
        <v>202</v>
      </c>
      <c r="BD16" s="7" t="s">
        <v>88</v>
      </c>
      <c r="BE16" s="7" t="s">
        <v>202</v>
      </c>
      <c r="BF16" s="7" t="s">
        <v>202</v>
      </c>
      <c r="BG16" s="7" t="s">
        <v>504</v>
      </c>
      <c r="BH16" s="7" t="s">
        <v>202</v>
      </c>
      <c r="BI16" s="7" t="s">
        <v>131</v>
      </c>
      <c r="BJ16" s="7" t="s">
        <v>112</v>
      </c>
      <c r="BK16" s="7" t="s">
        <v>116</v>
      </c>
      <c r="BL16" s="7" t="s">
        <v>227</v>
      </c>
      <c r="BM16" s="7" t="s">
        <v>505</v>
      </c>
      <c r="BN16" s="20" t="s">
        <v>506</v>
      </c>
      <c r="BO16" s="7" t="s">
        <v>507</v>
      </c>
      <c r="BP16" s="8" t="s">
        <v>508</v>
      </c>
      <c r="BQ16" s="8" t="s">
        <v>484</v>
      </c>
      <c r="BR16" s="8" t="s">
        <v>509</v>
      </c>
      <c r="BS16" s="8" t="s">
        <v>202</v>
      </c>
      <c r="BT16" s="8" t="s">
        <v>202</v>
      </c>
      <c r="BU16" s="8" t="s">
        <v>202</v>
      </c>
      <c r="BV16" s="16" t="s">
        <v>202</v>
      </c>
      <c r="BW16" s="27" t="s">
        <v>237</v>
      </c>
      <c r="BX16" s="28" t="s">
        <v>510</v>
      </c>
    </row>
    <row r="17" spans="1:76" s="6" customFormat="1" ht="37.5" customHeight="1" x14ac:dyDescent="0.35">
      <c r="A17" s="12" t="s">
        <v>191</v>
      </c>
      <c r="B17" s="7" t="s">
        <v>477</v>
      </c>
      <c r="C17" s="7" t="s">
        <v>511</v>
      </c>
      <c r="D17" s="7" t="s">
        <v>512</v>
      </c>
      <c r="E17" s="7" t="s">
        <v>513</v>
      </c>
      <c r="F17" s="7" t="s">
        <v>481</v>
      </c>
      <c r="G17" s="10" t="s">
        <v>484</v>
      </c>
      <c r="H17" s="7" t="s">
        <v>198</v>
      </c>
      <c r="I17" s="13" t="str">
        <f>TEXT(
  "2018-12-01",
  "JJ/MM/AA"
)</f>
        <v>01/12/18</v>
      </c>
      <c r="J17" s="14" t="s">
        <v>514</v>
      </c>
      <c r="K17" s="14" t="s">
        <v>200</v>
      </c>
      <c r="L17" s="7" t="s">
        <v>201</v>
      </c>
      <c r="M17" s="7" t="s">
        <v>57</v>
      </c>
      <c r="N17" s="15" t="s">
        <v>484</v>
      </c>
      <c r="O17" s="12" t="s">
        <v>202</v>
      </c>
      <c r="P17" s="7" t="s">
        <v>203</v>
      </c>
      <c r="Q17" s="7" t="s">
        <v>515</v>
      </c>
      <c r="R17" s="7" t="s">
        <v>516</v>
      </c>
      <c r="S17" s="16" t="s">
        <v>517</v>
      </c>
      <c r="T17" s="16" t="s">
        <v>518</v>
      </c>
      <c r="U17" s="16" t="s">
        <v>519</v>
      </c>
      <c r="V17" s="16" t="s">
        <v>520</v>
      </c>
      <c r="W17" s="17" t="s">
        <v>521</v>
      </c>
      <c r="X17" s="7" t="s">
        <v>64</v>
      </c>
      <c r="Y17" s="16" t="s">
        <v>202</v>
      </c>
      <c r="Z17" s="16" t="s">
        <v>202</v>
      </c>
      <c r="AA17" s="16" t="s">
        <v>202</v>
      </c>
      <c r="AB17" s="16" t="s">
        <v>202</v>
      </c>
      <c r="AC17" s="8" t="s">
        <v>202</v>
      </c>
      <c r="AD17" s="16" t="s">
        <v>522</v>
      </c>
      <c r="AE17" s="16" t="s">
        <v>523</v>
      </c>
      <c r="AF17" s="16" t="s">
        <v>524</v>
      </c>
      <c r="AG17" s="16" t="s">
        <v>525</v>
      </c>
      <c r="AH17" s="8" t="s">
        <v>526</v>
      </c>
      <c r="AI17" s="16" t="s">
        <v>527</v>
      </c>
      <c r="AJ17" s="16" t="s">
        <v>216</v>
      </c>
      <c r="AK17" s="16" t="s">
        <v>461</v>
      </c>
      <c r="AL17" s="16" t="s">
        <v>462</v>
      </c>
      <c r="AM17" s="8" t="s">
        <v>528</v>
      </c>
      <c r="AN17" s="16" t="s">
        <v>529</v>
      </c>
      <c r="AO17" s="16" t="s">
        <v>465</v>
      </c>
      <c r="AP17" s="16" t="s">
        <v>466</v>
      </c>
      <c r="AQ17" s="16" t="s">
        <v>467</v>
      </c>
      <c r="AR17" s="18" t="s">
        <v>530</v>
      </c>
      <c r="AS17" s="19" t="s">
        <v>531</v>
      </c>
      <c r="AT17" s="7" t="s">
        <v>502</v>
      </c>
      <c r="AU17" s="7" t="s">
        <v>532</v>
      </c>
      <c r="AV17" s="7" t="s">
        <v>226</v>
      </c>
      <c r="AW17" s="7" t="s">
        <v>202</v>
      </c>
      <c r="AX17" s="7" t="s">
        <v>202</v>
      </c>
      <c r="AY17" s="7" t="s">
        <v>202</v>
      </c>
      <c r="AZ17" s="7" t="s">
        <v>202</v>
      </c>
      <c r="BA17" s="7" t="s">
        <v>84</v>
      </c>
      <c r="BB17" s="7" t="s">
        <v>93</v>
      </c>
      <c r="BC17" s="7" t="s">
        <v>202</v>
      </c>
      <c r="BD17" s="7" t="s">
        <v>88</v>
      </c>
      <c r="BE17" s="7" t="s">
        <v>202</v>
      </c>
      <c r="BF17" s="7" t="s">
        <v>202</v>
      </c>
      <c r="BG17" s="7" t="s">
        <v>504</v>
      </c>
      <c r="BH17" s="7" t="s">
        <v>202</v>
      </c>
      <c r="BI17" s="7" t="s">
        <v>131</v>
      </c>
      <c r="BJ17" s="7" t="s">
        <v>112</v>
      </c>
      <c r="BK17" s="7" t="s">
        <v>116</v>
      </c>
      <c r="BL17" s="7" t="s">
        <v>227</v>
      </c>
      <c r="BM17" s="7" t="s">
        <v>505</v>
      </c>
      <c r="BN17" s="20" t="s">
        <v>506</v>
      </c>
      <c r="BO17" s="7" t="s">
        <v>507</v>
      </c>
      <c r="BP17" s="8" t="s">
        <v>508</v>
      </c>
      <c r="BQ17" s="8" t="s">
        <v>533</v>
      </c>
      <c r="BR17" s="8" t="s">
        <v>509</v>
      </c>
      <c r="BS17" s="8" t="s">
        <v>482</v>
      </c>
      <c r="BT17" s="8" t="s">
        <v>202</v>
      </c>
      <c r="BU17" s="8" t="s">
        <v>202</v>
      </c>
      <c r="BV17" s="16" t="s">
        <v>202</v>
      </c>
      <c r="BW17" s="27" t="s">
        <v>237</v>
      </c>
      <c r="BX17" s="28" t="s">
        <v>534</v>
      </c>
    </row>
    <row r="18" spans="1:76" s="6" customFormat="1" ht="37.5" customHeight="1" x14ac:dyDescent="0.35">
      <c r="A18" s="12" t="s">
        <v>191</v>
      </c>
      <c r="B18" s="7" t="s">
        <v>535</v>
      </c>
      <c r="C18" s="7" t="s">
        <v>536</v>
      </c>
      <c r="D18" s="7" t="s">
        <v>537</v>
      </c>
      <c r="E18" s="7" t="s">
        <v>538</v>
      </c>
      <c r="F18" s="7" t="s">
        <v>156</v>
      </c>
      <c r="G18" s="10" t="s">
        <v>539</v>
      </c>
      <c r="H18" s="7" t="s">
        <v>296</v>
      </c>
      <c r="I18" s="13" t="str">
        <f>TEXT(
  "2018-10-31",
  "JJ/MM/AA"
)</f>
        <v>31/10/18</v>
      </c>
      <c r="J18" s="14" t="s">
        <v>540</v>
      </c>
      <c r="K18" s="14" t="s">
        <v>200</v>
      </c>
      <c r="L18" s="7" t="s">
        <v>201</v>
      </c>
      <c r="M18" s="7" t="s">
        <v>57</v>
      </c>
      <c r="N18" s="15" t="s">
        <v>539</v>
      </c>
      <c r="O18" s="12" t="s">
        <v>202</v>
      </c>
      <c r="P18" s="7" t="s">
        <v>203</v>
      </c>
      <c r="Q18" s="7" t="s">
        <v>541</v>
      </c>
      <c r="R18" s="7" t="s">
        <v>542</v>
      </c>
      <c r="S18" s="16" t="s">
        <v>543</v>
      </c>
      <c r="T18" s="16" t="s">
        <v>453</v>
      </c>
      <c r="U18" s="16" t="s">
        <v>544</v>
      </c>
      <c r="V18" s="16" t="s">
        <v>545</v>
      </c>
      <c r="W18" s="17" t="s">
        <v>209</v>
      </c>
      <c r="X18" s="7" t="s">
        <v>64</v>
      </c>
      <c r="Y18" s="16" t="s">
        <v>202</v>
      </c>
      <c r="Z18" s="16" t="s">
        <v>202</v>
      </c>
      <c r="AA18" s="16" t="s">
        <v>202</v>
      </c>
      <c r="AB18" s="16" t="s">
        <v>202</v>
      </c>
      <c r="AC18" s="8" t="s">
        <v>202</v>
      </c>
      <c r="AD18" s="16" t="s">
        <v>546</v>
      </c>
      <c r="AE18" s="16" t="s">
        <v>453</v>
      </c>
      <c r="AF18" s="16" t="s">
        <v>547</v>
      </c>
      <c r="AG18" s="16" t="s">
        <v>545</v>
      </c>
      <c r="AH18" s="8" t="s">
        <v>548</v>
      </c>
      <c r="AI18" s="16" t="s">
        <v>549</v>
      </c>
      <c r="AJ18" s="16" t="s">
        <v>214</v>
      </c>
      <c r="AK18" s="16" t="s">
        <v>215</v>
      </c>
      <c r="AL18" s="16" t="s">
        <v>216</v>
      </c>
      <c r="AM18" s="8" t="s">
        <v>550</v>
      </c>
      <c r="AN18" s="16" t="s">
        <v>551</v>
      </c>
      <c r="AO18" s="16" t="s">
        <v>219</v>
      </c>
      <c r="AP18" s="16" t="s">
        <v>220</v>
      </c>
      <c r="AQ18" s="16" t="s">
        <v>221</v>
      </c>
      <c r="AR18" s="18" t="s">
        <v>552</v>
      </c>
      <c r="AS18" s="19" t="s">
        <v>553</v>
      </c>
      <c r="AT18" s="7" t="s">
        <v>554</v>
      </c>
      <c r="AU18" s="7" t="s">
        <v>555</v>
      </c>
      <c r="AV18" s="7" t="s">
        <v>226</v>
      </c>
      <c r="AW18" s="7" t="s">
        <v>202</v>
      </c>
      <c r="AX18" s="7" t="s">
        <v>202</v>
      </c>
      <c r="AY18" s="7" t="s">
        <v>202</v>
      </c>
      <c r="AZ18" s="7" t="s">
        <v>202</v>
      </c>
      <c r="BA18" s="7" t="s">
        <v>87</v>
      </c>
      <c r="BB18" s="7" t="s">
        <v>93</v>
      </c>
      <c r="BC18" s="7" t="s">
        <v>202</v>
      </c>
      <c r="BD18" s="7" t="s">
        <v>61</v>
      </c>
      <c r="BE18" s="7" t="s">
        <v>202</v>
      </c>
      <c r="BF18" s="7" t="s">
        <v>202</v>
      </c>
      <c r="BG18" s="7" t="s">
        <v>556</v>
      </c>
      <c r="BH18" s="7" t="s">
        <v>202</v>
      </c>
      <c r="BI18" s="7" t="s">
        <v>127</v>
      </c>
      <c r="BJ18" s="7" t="s">
        <v>112</v>
      </c>
      <c r="BK18" s="7" t="s">
        <v>202</v>
      </c>
      <c r="BL18" s="7" t="s">
        <v>227</v>
      </c>
      <c r="BM18" s="7" t="s">
        <v>557</v>
      </c>
      <c r="BN18" s="20" t="s">
        <v>558</v>
      </c>
      <c r="BO18" s="7" t="s">
        <v>559</v>
      </c>
      <c r="BP18" s="8" t="s">
        <v>560</v>
      </c>
      <c r="BQ18" s="8" t="s">
        <v>561</v>
      </c>
      <c r="BR18" s="8" t="s">
        <v>562</v>
      </c>
      <c r="BS18" s="8" t="s">
        <v>562</v>
      </c>
      <c r="BT18" s="8" t="s">
        <v>202</v>
      </c>
      <c r="BU18" s="8" t="s">
        <v>202</v>
      </c>
      <c r="BV18" s="16" t="s">
        <v>202</v>
      </c>
      <c r="BW18" s="27" t="s">
        <v>237</v>
      </c>
      <c r="BX18" s="28" t="s">
        <v>563</v>
      </c>
    </row>
    <row r="19" spans="1:76" s="6" customFormat="1" ht="37.5" customHeight="1" x14ac:dyDescent="0.35">
      <c r="A19" s="12" t="s">
        <v>191</v>
      </c>
      <c r="B19" s="7" t="s">
        <v>564</v>
      </c>
      <c r="C19" s="7" t="s">
        <v>565</v>
      </c>
      <c r="D19" s="7" t="s">
        <v>566</v>
      </c>
      <c r="E19" s="7" t="s">
        <v>567</v>
      </c>
      <c r="F19" s="7" t="s">
        <v>196</v>
      </c>
      <c r="G19" s="10" t="s">
        <v>568</v>
      </c>
      <c r="H19" s="7" t="s">
        <v>198</v>
      </c>
      <c r="I19" s="13" t="str">
        <f>TEXT(
  "2019-04-30",
  "JJ/MM/AA"
)</f>
        <v>30/04/19</v>
      </c>
      <c r="J19" s="14" t="s">
        <v>569</v>
      </c>
      <c r="K19" s="14" t="s">
        <v>200</v>
      </c>
      <c r="L19" s="7" t="s">
        <v>201</v>
      </c>
      <c r="M19" s="7" t="s">
        <v>57</v>
      </c>
      <c r="N19" s="15" t="s">
        <v>202</v>
      </c>
      <c r="O19" s="12" t="s">
        <v>202</v>
      </c>
      <c r="P19" s="7" t="s">
        <v>203</v>
      </c>
      <c r="Q19" s="7" t="s">
        <v>570</v>
      </c>
      <c r="R19" s="7" t="s">
        <v>571</v>
      </c>
      <c r="S19" s="16" t="s">
        <v>572</v>
      </c>
      <c r="T19" s="16" t="s">
        <v>573</v>
      </c>
      <c r="U19" s="16" t="s">
        <v>574</v>
      </c>
      <c r="V19" s="16" t="s">
        <v>575</v>
      </c>
      <c r="W19" s="17" t="s">
        <v>576</v>
      </c>
      <c r="X19" s="7" t="s">
        <v>64</v>
      </c>
      <c r="Y19" s="16" t="s">
        <v>202</v>
      </c>
      <c r="Z19" s="16" t="s">
        <v>202</v>
      </c>
      <c r="AA19" s="16" t="s">
        <v>202</v>
      </c>
      <c r="AB19" s="16" t="s">
        <v>202</v>
      </c>
      <c r="AC19" s="8" t="s">
        <v>202</v>
      </c>
      <c r="AD19" s="16" t="s">
        <v>577</v>
      </c>
      <c r="AE19" s="16" t="s">
        <v>573</v>
      </c>
      <c r="AF19" s="16" t="s">
        <v>578</v>
      </c>
      <c r="AG19" s="16" t="s">
        <v>575</v>
      </c>
      <c r="AH19" s="8" t="s">
        <v>579</v>
      </c>
      <c r="AI19" s="16" t="s">
        <v>580</v>
      </c>
      <c r="AJ19" s="16" t="s">
        <v>214</v>
      </c>
      <c r="AK19" s="16" t="s">
        <v>215</v>
      </c>
      <c r="AL19" s="16" t="s">
        <v>361</v>
      </c>
      <c r="AM19" s="8" t="s">
        <v>581</v>
      </c>
      <c r="AN19" s="16" t="s">
        <v>582</v>
      </c>
      <c r="AO19" s="16" t="s">
        <v>219</v>
      </c>
      <c r="AP19" s="16" t="s">
        <v>220</v>
      </c>
      <c r="AQ19" s="16" t="s">
        <v>583</v>
      </c>
      <c r="AR19" s="18" t="s">
        <v>584</v>
      </c>
      <c r="AS19" s="19" t="s">
        <v>585</v>
      </c>
      <c r="AT19" s="7" t="s">
        <v>586</v>
      </c>
      <c r="AU19" s="7" t="s">
        <v>587</v>
      </c>
      <c r="AV19" s="7" t="s">
        <v>226</v>
      </c>
      <c r="AW19" s="7" t="s">
        <v>202</v>
      </c>
      <c r="AX19" s="7" t="s">
        <v>202</v>
      </c>
      <c r="AY19" s="7" t="s">
        <v>202</v>
      </c>
      <c r="AZ19" s="7" t="s">
        <v>202</v>
      </c>
      <c r="BA19" s="7" t="s">
        <v>93</v>
      </c>
      <c r="BB19" s="7" t="s">
        <v>75</v>
      </c>
      <c r="BC19" s="7" t="s">
        <v>227</v>
      </c>
      <c r="BD19" s="7" t="s">
        <v>68</v>
      </c>
      <c r="BE19" s="7" t="s">
        <v>202</v>
      </c>
      <c r="BF19" s="7" t="s">
        <v>202</v>
      </c>
      <c r="BG19" s="7" t="s">
        <v>70</v>
      </c>
      <c r="BH19" s="7" t="s">
        <v>202</v>
      </c>
      <c r="BI19" s="7" t="s">
        <v>131</v>
      </c>
      <c r="BJ19" s="7" t="s">
        <v>90</v>
      </c>
      <c r="BK19" s="7" t="s">
        <v>202</v>
      </c>
      <c r="BL19" s="7" t="s">
        <v>73</v>
      </c>
      <c r="BM19" s="7" t="s">
        <v>588</v>
      </c>
      <c r="BN19" s="20" t="s">
        <v>589</v>
      </c>
      <c r="BO19" s="7" t="s">
        <v>590</v>
      </c>
      <c r="BP19" s="8" t="s">
        <v>285</v>
      </c>
      <c r="BQ19" s="8" t="s">
        <v>236</v>
      </c>
      <c r="BR19" s="8" t="s">
        <v>591</v>
      </c>
      <c r="BS19" s="8" t="s">
        <v>475</v>
      </c>
      <c r="BT19" s="8" t="s">
        <v>286</v>
      </c>
      <c r="BU19" s="8" t="s">
        <v>592</v>
      </c>
      <c r="BV19" s="16" t="s">
        <v>202</v>
      </c>
      <c r="BW19" s="27" t="s">
        <v>237</v>
      </c>
      <c r="BX19" s="28" t="s">
        <v>593</v>
      </c>
    </row>
    <row r="20" spans="1:76" s="6" customFormat="1" ht="37.5" customHeight="1" x14ac:dyDescent="0.35">
      <c r="A20" s="12" t="s">
        <v>191</v>
      </c>
      <c r="B20" s="7" t="s">
        <v>594</v>
      </c>
      <c r="C20" s="7" t="s">
        <v>595</v>
      </c>
      <c r="D20" s="7" t="s">
        <v>596</v>
      </c>
      <c r="E20" s="7" t="s">
        <v>597</v>
      </c>
      <c r="F20" s="7" t="s">
        <v>180</v>
      </c>
      <c r="G20" s="10" t="s">
        <v>598</v>
      </c>
      <c r="H20" s="7" t="s">
        <v>198</v>
      </c>
      <c r="I20" s="13" t="str">
        <f>TEXT(
  "2019-04-30",
  "JJ/MM/AA"
)</f>
        <v>30/04/19</v>
      </c>
      <c r="J20" s="14" t="s">
        <v>599</v>
      </c>
      <c r="K20" s="14" t="s">
        <v>200</v>
      </c>
      <c r="L20" s="7" t="s">
        <v>201</v>
      </c>
      <c r="M20" s="7" t="s">
        <v>57</v>
      </c>
      <c r="N20" s="15" t="s">
        <v>600</v>
      </c>
      <c r="O20" s="12" t="s">
        <v>202</v>
      </c>
      <c r="P20" s="7" t="s">
        <v>203</v>
      </c>
      <c r="Q20" s="7" t="s">
        <v>601</v>
      </c>
      <c r="R20" s="7" t="s">
        <v>602</v>
      </c>
      <c r="S20" s="16" t="s">
        <v>603</v>
      </c>
      <c r="T20" s="16" t="s">
        <v>207</v>
      </c>
      <c r="U20" s="16" t="s">
        <v>208</v>
      </c>
      <c r="V20" s="16" t="s">
        <v>604</v>
      </c>
      <c r="W20" s="17" t="s">
        <v>605</v>
      </c>
      <c r="X20" s="7" t="s">
        <v>64</v>
      </c>
      <c r="Y20" s="16" t="s">
        <v>202</v>
      </c>
      <c r="Z20" s="16" t="s">
        <v>202</v>
      </c>
      <c r="AA20" s="16" t="s">
        <v>202</v>
      </c>
      <c r="AB20" s="16" t="s">
        <v>202</v>
      </c>
      <c r="AC20" s="8" t="s">
        <v>202</v>
      </c>
      <c r="AD20" s="16" t="s">
        <v>606</v>
      </c>
      <c r="AE20" s="16" t="s">
        <v>207</v>
      </c>
      <c r="AF20" s="16" t="s">
        <v>211</v>
      </c>
      <c r="AG20" s="16" t="s">
        <v>604</v>
      </c>
      <c r="AH20" s="8" t="s">
        <v>607</v>
      </c>
      <c r="AI20" s="16" t="s">
        <v>608</v>
      </c>
      <c r="AJ20" s="16" t="s">
        <v>214</v>
      </c>
      <c r="AK20" s="16" t="s">
        <v>215</v>
      </c>
      <c r="AL20" s="16" t="s">
        <v>216</v>
      </c>
      <c r="AM20" s="8" t="s">
        <v>609</v>
      </c>
      <c r="AN20" s="16" t="s">
        <v>610</v>
      </c>
      <c r="AO20" s="16" t="s">
        <v>219</v>
      </c>
      <c r="AP20" s="16" t="s">
        <v>220</v>
      </c>
      <c r="AQ20" s="16" t="s">
        <v>221</v>
      </c>
      <c r="AR20" s="18" t="s">
        <v>611</v>
      </c>
      <c r="AS20" s="19" t="s">
        <v>612</v>
      </c>
      <c r="AT20" s="7" t="s">
        <v>613</v>
      </c>
      <c r="AU20" s="7" t="s">
        <v>614</v>
      </c>
      <c r="AV20" s="7" t="s">
        <v>226</v>
      </c>
      <c r="AW20" s="7" t="s">
        <v>202</v>
      </c>
      <c r="AX20" s="7" t="s">
        <v>202</v>
      </c>
      <c r="AY20" s="7" t="s">
        <v>202</v>
      </c>
      <c r="AZ20" s="7" t="s">
        <v>202</v>
      </c>
      <c r="BA20" s="7" t="s">
        <v>93</v>
      </c>
      <c r="BB20" s="7" t="s">
        <v>106</v>
      </c>
      <c r="BC20" s="7" t="s">
        <v>227</v>
      </c>
      <c r="BD20" s="7" t="s">
        <v>61</v>
      </c>
      <c r="BE20" s="7" t="s">
        <v>202</v>
      </c>
      <c r="BF20" s="7" t="s">
        <v>202</v>
      </c>
      <c r="BG20" s="7" t="s">
        <v>615</v>
      </c>
      <c r="BH20" s="7" t="s">
        <v>227</v>
      </c>
      <c r="BI20" s="7" t="s">
        <v>131</v>
      </c>
      <c r="BJ20" s="7" t="s">
        <v>112</v>
      </c>
      <c r="BK20" s="7" t="s">
        <v>202</v>
      </c>
      <c r="BL20" s="7" t="s">
        <v>227</v>
      </c>
      <c r="BM20" s="7" t="s">
        <v>616</v>
      </c>
      <c r="BN20" s="20" t="s">
        <v>617</v>
      </c>
      <c r="BO20" s="7" t="s">
        <v>618</v>
      </c>
      <c r="BP20" s="8" t="s">
        <v>619</v>
      </c>
      <c r="BQ20" s="8" t="s">
        <v>620</v>
      </c>
      <c r="BR20" s="8" t="s">
        <v>621</v>
      </c>
      <c r="BS20" s="8" t="s">
        <v>622</v>
      </c>
      <c r="BT20" s="8" t="s">
        <v>623</v>
      </c>
      <c r="BU20" s="8" t="s">
        <v>202</v>
      </c>
      <c r="BV20" s="16" t="s">
        <v>202</v>
      </c>
      <c r="BW20" s="27" t="s">
        <v>237</v>
      </c>
      <c r="BX20" s="28" t="s">
        <v>624</v>
      </c>
    </row>
    <row r="21" spans="1:76" s="6" customFormat="1" ht="37.5" customHeight="1" x14ac:dyDescent="0.35">
      <c r="A21" s="12" t="s">
        <v>191</v>
      </c>
      <c r="B21" s="7" t="s">
        <v>375</v>
      </c>
      <c r="C21" s="7" t="s">
        <v>625</v>
      </c>
      <c r="D21" s="7" t="s">
        <v>626</v>
      </c>
      <c r="E21" s="7" t="s">
        <v>627</v>
      </c>
      <c r="F21" s="7" t="s">
        <v>174</v>
      </c>
      <c r="G21" s="10" t="s">
        <v>628</v>
      </c>
      <c r="H21" s="7" t="s">
        <v>198</v>
      </c>
      <c r="I21" s="13" t="str">
        <f>TEXT(
  "2019-08-28",
  "JJ/MM/AA"
)</f>
        <v>28/08/19</v>
      </c>
      <c r="J21" s="14" t="s">
        <v>629</v>
      </c>
      <c r="K21" s="14" t="s">
        <v>200</v>
      </c>
      <c r="L21" s="7" t="s">
        <v>201</v>
      </c>
      <c r="M21" s="7" t="s">
        <v>57</v>
      </c>
      <c r="N21" s="15" t="s">
        <v>630</v>
      </c>
      <c r="O21" s="12" t="s">
        <v>202</v>
      </c>
      <c r="P21" s="7" t="s">
        <v>203</v>
      </c>
      <c r="Q21" s="7" t="s">
        <v>265</v>
      </c>
      <c r="R21" s="7" t="s">
        <v>266</v>
      </c>
      <c r="S21" s="16" t="s">
        <v>267</v>
      </c>
      <c r="T21" s="16" t="s">
        <v>268</v>
      </c>
      <c r="U21" s="16" t="s">
        <v>269</v>
      </c>
      <c r="V21" s="16" t="s">
        <v>270</v>
      </c>
      <c r="W21" s="17" t="s">
        <v>271</v>
      </c>
      <c r="X21" s="7" t="s">
        <v>64</v>
      </c>
      <c r="Y21" s="16" t="s">
        <v>202</v>
      </c>
      <c r="Z21" s="16" t="s">
        <v>202</v>
      </c>
      <c r="AA21" s="16" t="s">
        <v>202</v>
      </c>
      <c r="AB21" s="16" t="s">
        <v>202</v>
      </c>
      <c r="AC21" s="8" t="s">
        <v>202</v>
      </c>
      <c r="AD21" s="16" t="s">
        <v>272</v>
      </c>
      <c r="AE21" s="16" t="s">
        <v>268</v>
      </c>
      <c r="AF21" s="16" t="s">
        <v>273</v>
      </c>
      <c r="AG21" s="16" t="s">
        <v>270</v>
      </c>
      <c r="AH21" s="8" t="s">
        <v>631</v>
      </c>
      <c r="AI21" s="16" t="s">
        <v>275</v>
      </c>
      <c r="AJ21" s="16" t="s">
        <v>214</v>
      </c>
      <c r="AK21" s="16" t="s">
        <v>215</v>
      </c>
      <c r="AL21" s="16" t="s">
        <v>216</v>
      </c>
      <c r="AM21" s="8" t="s">
        <v>632</v>
      </c>
      <c r="AN21" s="16" t="s">
        <v>277</v>
      </c>
      <c r="AO21" s="16" t="s">
        <v>219</v>
      </c>
      <c r="AP21" s="16" t="s">
        <v>220</v>
      </c>
      <c r="AQ21" s="16" t="s">
        <v>221</v>
      </c>
      <c r="AR21" s="18" t="s">
        <v>633</v>
      </c>
      <c r="AS21" s="19" t="s">
        <v>634</v>
      </c>
      <c r="AT21" s="7" t="s">
        <v>635</v>
      </c>
      <c r="AU21" s="7" t="s">
        <v>636</v>
      </c>
      <c r="AV21" s="7" t="s">
        <v>226</v>
      </c>
      <c r="AW21" s="7" t="s">
        <v>202</v>
      </c>
      <c r="AX21" s="7" t="s">
        <v>202</v>
      </c>
      <c r="AY21" s="7" t="s">
        <v>202</v>
      </c>
      <c r="AZ21" s="7" t="s">
        <v>227</v>
      </c>
      <c r="BA21" s="7" t="s">
        <v>93</v>
      </c>
      <c r="BB21" s="7" t="s">
        <v>202</v>
      </c>
      <c r="BC21" s="7" t="s">
        <v>227</v>
      </c>
      <c r="BD21" s="7" t="s">
        <v>68</v>
      </c>
      <c r="BE21" s="7" t="s">
        <v>202</v>
      </c>
      <c r="BF21" s="7" t="s">
        <v>202</v>
      </c>
      <c r="BG21" s="7" t="s">
        <v>556</v>
      </c>
      <c r="BH21" s="7" t="s">
        <v>71</v>
      </c>
      <c r="BI21" s="7" t="s">
        <v>131</v>
      </c>
      <c r="BJ21" s="7" t="s">
        <v>112</v>
      </c>
      <c r="BK21" s="7" t="s">
        <v>101</v>
      </c>
      <c r="BL21" s="7" t="s">
        <v>227</v>
      </c>
      <c r="BM21" s="7" t="s">
        <v>637</v>
      </c>
      <c r="BN21" s="20" t="s">
        <v>638</v>
      </c>
      <c r="BO21" s="7" t="s">
        <v>639</v>
      </c>
      <c r="BP21" s="8" t="s">
        <v>630</v>
      </c>
      <c r="BQ21" s="8" t="s">
        <v>640</v>
      </c>
      <c r="BR21" s="8" t="s">
        <v>641</v>
      </c>
      <c r="BS21" s="8" t="s">
        <v>202</v>
      </c>
      <c r="BT21" s="8" t="s">
        <v>202</v>
      </c>
      <c r="BU21" s="8" t="s">
        <v>202</v>
      </c>
      <c r="BV21" s="16" t="s">
        <v>202</v>
      </c>
      <c r="BW21" s="27" t="s">
        <v>237</v>
      </c>
      <c r="BX21" s="28" t="s">
        <v>642</v>
      </c>
    </row>
    <row r="22" spans="1:76" s="6" customFormat="1" ht="37.5" customHeight="1" x14ac:dyDescent="0.35">
      <c r="A22" s="12" t="s">
        <v>191</v>
      </c>
      <c r="B22" s="7" t="s">
        <v>375</v>
      </c>
      <c r="C22" s="7" t="s">
        <v>643</v>
      </c>
      <c r="D22" s="7" t="s">
        <v>644</v>
      </c>
      <c r="E22" s="7" t="s">
        <v>627</v>
      </c>
      <c r="F22" s="7" t="s">
        <v>174</v>
      </c>
      <c r="G22" s="10" t="s">
        <v>630</v>
      </c>
      <c r="H22" s="7" t="s">
        <v>198</v>
      </c>
      <c r="I22" s="13" t="str">
        <f>TEXT(
  "2019-08-28",
  "JJ/MM/AA"
)</f>
        <v>28/08/19</v>
      </c>
      <c r="J22" s="14" t="s">
        <v>629</v>
      </c>
      <c r="K22" s="14" t="s">
        <v>200</v>
      </c>
      <c r="L22" s="7" t="s">
        <v>201</v>
      </c>
      <c r="M22" s="7" t="s">
        <v>57</v>
      </c>
      <c r="N22" s="15" t="s">
        <v>630</v>
      </c>
      <c r="O22" s="12" t="s">
        <v>202</v>
      </c>
      <c r="P22" s="7" t="s">
        <v>203</v>
      </c>
      <c r="Q22" s="7" t="s">
        <v>265</v>
      </c>
      <c r="R22" s="7" t="s">
        <v>266</v>
      </c>
      <c r="S22" s="16" t="s">
        <v>267</v>
      </c>
      <c r="T22" s="16" t="s">
        <v>268</v>
      </c>
      <c r="U22" s="16" t="s">
        <v>269</v>
      </c>
      <c r="V22" s="16" t="s">
        <v>270</v>
      </c>
      <c r="W22" s="17" t="s">
        <v>271</v>
      </c>
      <c r="X22" s="7" t="s">
        <v>64</v>
      </c>
      <c r="Y22" s="16" t="s">
        <v>202</v>
      </c>
      <c r="Z22" s="16" t="s">
        <v>202</v>
      </c>
      <c r="AA22" s="16" t="s">
        <v>202</v>
      </c>
      <c r="AB22" s="16" t="s">
        <v>202</v>
      </c>
      <c r="AC22" s="8" t="s">
        <v>202</v>
      </c>
      <c r="AD22" s="16" t="s">
        <v>272</v>
      </c>
      <c r="AE22" s="16" t="s">
        <v>268</v>
      </c>
      <c r="AF22" s="16" t="s">
        <v>273</v>
      </c>
      <c r="AG22" s="16" t="s">
        <v>270</v>
      </c>
      <c r="AH22" s="8" t="s">
        <v>645</v>
      </c>
      <c r="AI22" s="16" t="s">
        <v>275</v>
      </c>
      <c r="AJ22" s="16" t="s">
        <v>214</v>
      </c>
      <c r="AK22" s="16" t="s">
        <v>215</v>
      </c>
      <c r="AL22" s="16" t="s">
        <v>216</v>
      </c>
      <c r="AM22" s="8" t="s">
        <v>646</v>
      </c>
      <c r="AN22" s="16" t="s">
        <v>277</v>
      </c>
      <c r="AO22" s="16" t="s">
        <v>219</v>
      </c>
      <c r="AP22" s="16" t="s">
        <v>220</v>
      </c>
      <c r="AQ22" s="16" t="s">
        <v>221</v>
      </c>
      <c r="AR22" s="18" t="s">
        <v>647</v>
      </c>
      <c r="AS22" s="19" t="s">
        <v>634</v>
      </c>
      <c r="AT22" s="7" t="s">
        <v>635</v>
      </c>
      <c r="AU22" s="7" t="s">
        <v>648</v>
      </c>
      <c r="AV22" s="7" t="s">
        <v>226</v>
      </c>
      <c r="AW22" s="7" t="s">
        <v>202</v>
      </c>
      <c r="AX22" s="7" t="s">
        <v>202</v>
      </c>
      <c r="AY22" s="7" t="s">
        <v>202</v>
      </c>
      <c r="AZ22" s="7" t="s">
        <v>227</v>
      </c>
      <c r="BA22" s="7" t="s">
        <v>93</v>
      </c>
      <c r="BB22" s="7" t="s">
        <v>202</v>
      </c>
      <c r="BC22" s="7" t="s">
        <v>227</v>
      </c>
      <c r="BD22" s="7" t="s">
        <v>68</v>
      </c>
      <c r="BE22" s="7" t="s">
        <v>202</v>
      </c>
      <c r="BF22" s="7" t="s">
        <v>202</v>
      </c>
      <c r="BG22" s="7" t="s">
        <v>556</v>
      </c>
      <c r="BH22" s="7" t="s">
        <v>71</v>
      </c>
      <c r="BI22" s="7" t="s">
        <v>131</v>
      </c>
      <c r="BJ22" s="7" t="s">
        <v>112</v>
      </c>
      <c r="BK22" s="7" t="s">
        <v>101</v>
      </c>
      <c r="BL22" s="7" t="s">
        <v>227</v>
      </c>
      <c r="BM22" s="7" t="s">
        <v>637</v>
      </c>
      <c r="BN22" s="20" t="s">
        <v>638</v>
      </c>
      <c r="BO22" s="7" t="s">
        <v>639</v>
      </c>
      <c r="BP22" s="8" t="s">
        <v>628</v>
      </c>
      <c r="BQ22" s="8" t="s">
        <v>640</v>
      </c>
      <c r="BR22" s="8" t="s">
        <v>641</v>
      </c>
      <c r="BS22" s="8" t="s">
        <v>202</v>
      </c>
      <c r="BT22" s="8" t="s">
        <v>202</v>
      </c>
      <c r="BU22" s="8" t="s">
        <v>202</v>
      </c>
      <c r="BV22" s="16" t="s">
        <v>202</v>
      </c>
      <c r="BW22" s="27" t="s">
        <v>237</v>
      </c>
      <c r="BX22" s="28" t="s">
        <v>649</v>
      </c>
    </row>
    <row r="23" spans="1:76" s="6" customFormat="1" ht="37.5" customHeight="1" x14ac:dyDescent="0.35">
      <c r="A23" s="12" t="s">
        <v>191</v>
      </c>
      <c r="B23" s="7" t="s">
        <v>650</v>
      </c>
      <c r="C23" s="7" t="s">
        <v>651</v>
      </c>
      <c r="D23" s="7" t="s">
        <v>652</v>
      </c>
      <c r="E23" s="7" t="s">
        <v>653</v>
      </c>
      <c r="F23" s="7" t="s">
        <v>165</v>
      </c>
      <c r="G23" s="10" t="s">
        <v>654</v>
      </c>
      <c r="H23" s="7" t="s">
        <v>296</v>
      </c>
      <c r="I23" s="13" t="str">
        <f>TEXT(
  "2018-10-10",
  "JJ/MM/AA"
)</f>
        <v>10/10/18</v>
      </c>
      <c r="J23" s="14" t="s">
        <v>655</v>
      </c>
      <c r="K23" s="14" t="s">
        <v>200</v>
      </c>
      <c r="L23" s="7" t="s">
        <v>201</v>
      </c>
      <c r="M23" s="7" t="s">
        <v>57</v>
      </c>
      <c r="N23" s="15" t="s">
        <v>654</v>
      </c>
      <c r="O23" s="12" t="s">
        <v>202</v>
      </c>
      <c r="P23" s="7" t="s">
        <v>202</v>
      </c>
      <c r="Q23" s="7" t="s">
        <v>299</v>
      </c>
      <c r="R23" s="7" t="s">
        <v>656</v>
      </c>
      <c r="S23" s="16" t="s">
        <v>657</v>
      </c>
      <c r="T23" s="16" t="s">
        <v>515</v>
      </c>
      <c r="U23" s="16" t="s">
        <v>515</v>
      </c>
      <c r="V23" s="16" t="s">
        <v>658</v>
      </c>
      <c r="W23" s="17" t="s">
        <v>521</v>
      </c>
      <c r="X23" s="7" t="s">
        <v>64</v>
      </c>
      <c r="Y23" s="16" t="s">
        <v>202</v>
      </c>
      <c r="Z23" s="16" t="s">
        <v>202</v>
      </c>
      <c r="AA23" s="16" t="s">
        <v>202</v>
      </c>
      <c r="AB23" s="16" t="s">
        <v>202</v>
      </c>
      <c r="AC23" s="8" t="s">
        <v>202</v>
      </c>
      <c r="AD23" s="16" t="s">
        <v>202</v>
      </c>
      <c r="AE23" s="16" t="s">
        <v>202</v>
      </c>
      <c r="AF23" s="16" t="s">
        <v>202</v>
      </c>
      <c r="AG23" s="16" t="s">
        <v>202</v>
      </c>
      <c r="AH23" s="8" t="s">
        <v>202</v>
      </c>
      <c r="AI23" s="16" t="s">
        <v>659</v>
      </c>
      <c r="AJ23" s="16" t="s">
        <v>660</v>
      </c>
      <c r="AK23" s="16" t="s">
        <v>661</v>
      </c>
      <c r="AL23" s="16" t="s">
        <v>662</v>
      </c>
      <c r="AM23" s="8" t="s">
        <v>663</v>
      </c>
      <c r="AN23" s="16" t="s">
        <v>664</v>
      </c>
      <c r="AO23" s="16" t="s">
        <v>665</v>
      </c>
      <c r="AP23" s="16" t="s">
        <v>666</v>
      </c>
      <c r="AQ23" s="16" t="s">
        <v>667</v>
      </c>
      <c r="AR23" s="18" t="s">
        <v>668</v>
      </c>
      <c r="AS23" s="19" t="s">
        <v>669</v>
      </c>
      <c r="AT23" s="7" t="s">
        <v>670</v>
      </c>
      <c r="AU23" s="7" t="s">
        <v>671</v>
      </c>
      <c r="AV23" s="7" t="s">
        <v>226</v>
      </c>
      <c r="AW23" s="7" t="s">
        <v>202</v>
      </c>
      <c r="AX23" s="7" t="s">
        <v>202</v>
      </c>
      <c r="AY23" s="7" t="s">
        <v>202</v>
      </c>
      <c r="AZ23" s="7" t="s">
        <v>202</v>
      </c>
      <c r="BA23" s="7" t="s">
        <v>93</v>
      </c>
      <c r="BB23" s="7" t="s">
        <v>103</v>
      </c>
      <c r="BC23" s="7" t="s">
        <v>76</v>
      </c>
      <c r="BD23" s="7" t="s">
        <v>104</v>
      </c>
      <c r="BE23" s="7" t="s">
        <v>202</v>
      </c>
      <c r="BF23" s="7" t="s">
        <v>202</v>
      </c>
      <c r="BG23" s="7" t="s">
        <v>318</v>
      </c>
      <c r="BH23" s="7" t="s">
        <v>202</v>
      </c>
      <c r="BI23" s="7" t="s">
        <v>125</v>
      </c>
      <c r="BJ23" s="7" t="s">
        <v>72</v>
      </c>
      <c r="BK23" s="7" t="s">
        <v>90</v>
      </c>
      <c r="BL23" s="7" t="s">
        <v>227</v>
      </c>
      <c r="BM23" s="7" t="s">
        <v>672</v>
      </c>
      <c r="BN23" s="20" t="s">
        <v>673</v>
      </c>
      <c r="BO23" s="7" t="s">
        <v>674</v>
      </c>
      <c r="BP23" s="8" t="s">
        <v>675</v>
      </c>
      <c r="BQ23" s="8" t="s">
        <v>323</v>
      </c>
      <c r="BR23" s="8" t="s">
        <v>676</v>
      </c>
      <c r="BS23" s="8" t="s">
        <v>654</v>
      </c>
      <c r="BT23" s="8" t="s">
        <v>677</v>
      </c>
      <c r="BU23" s="8" t="s">
        <v>202</v>
      </c>
      <c r="BV23" s="16" t="s">
        <v>202</v>
      </c>
      <c r="BW23" s="27" t="s">
        <v>327</v>
      </c>
      <c r="BX23" s="28" t="s">
        <v>678</v>
      </c>
    </row>
    <row r="24" spans="1:76" s="6" customFormat="1" ht="37.5" customHeight="1" x14ac:dyDescent="0.35">
      <c r="A24" s="12" t="s">
        <v>191</v>
      </c>
      <c r="B24" s="7" t="s">
        <v>535</v>
      </c>
      <c r="C24" s="7" t="s">
        <v>679</v>
      </c>
      <c r="D24" s="7" t="s">
        <v>680</v>
      </c>
      <c r="E24" s="7" t="s">
        <v>681</v>
      </c>
      <c r="F24" s="7" t="s">
        <v>682</v>
      </c>
      <c r="G24" s="10" t="s">
        <v>683</v>
      </c>
      <c r="H24" s="7" t="s">
        <v>202</v>
      </c>
      <c r="I24" s="13" t="str">
        <f>TEXT(
  "2018-11-01",
  "JJ/MM/AA"
)</f>
        <v>01/11/18</v>
      </c>
      <c r="J24" s="14" t="s">
        <v>599</v>
      </c>
      <c r="K24" s="14" t="s">
        <v>200</v>
      </c>
      <c r="L24" s="7" t="s">
        <v>201</v>
      </c>
      <c r="M24" s="7" t="s">
        <v>57</v>
      </c>
      <c r="N24" s="15" t="s">
        <v>202</v>
      </c>
      <c r="O24" s="12" t="s">
        <v>202</v>
      </c>
      <c r="P24" s="7" t="s">
        <v>202</v>
      </c>
      <c r="Q24" s="7" t="s">
        <v>684</v>
      </c>
      <c r="R24" s="7" t="s">
        <v>685</v>
      </c>
      <c r="S24" s="16" t="s">
        <v>686</v>
      </c>
      <c r="T24" s="16" t="s">
        <v>687</v>
      </c>
      <c r="U24" s="16" t="s">
        <v>688</v>
      </c>
      <c r="V24" s="16" t="s">
        <v>338</v>
      </c>
      <c r="W24" s="17" t="s">
        <v>271</v>
      </c>
      <c r="X24" s="7" t="s">
        <v>64</v>
      </c>
      <c r="Y24" s="16" t="s">
        <v>202</v>
      </c>
      <c r="Z24" s="16" t="s">
        <v>202</v>
      </c>
      <c r="AA24" s="16" t="s">
        <v>202</v>
      </c>
      <c r="AB24" s="16" t="s">
        <v>202</v>
      </c>
      <c r="AC24" s="8" t="s">
        <v>202</v>
      </c>
      <c r="AD24" s="16" t="s">
        <v>202</v>
      </c>
      <c r="AE24" s="16" t="s">
        <v>202</v>
      </c>
      <c r="AF24" s="16" t="s">
        <v>202</v>
      </c>
      <c r="AG24" s="16" t="s">
        <v>202</v>
      </c>
      <c r="AH24" s="8" t="s">
        <v>202</v>
      </c>
      <c r="AI24" s="16" t="s">
        <v>689</v>
      </c>
      <c r="AJ24" s="16" t="s">
        <v>214</v>
      </c>
      <c r="AK24" s="16" t="s">
        <v>215</v>
      </c>
      <c r="AL24" s="16" t="s">
        <v>216</v>
      </c>
      <c r="AM24" s="8" t="s">
        <v>690</v>
      </c>
      <c r="AN24" s="16" t="s">
        <v>691</v>
      </c>
      <c r="AO24" s="16" t="s">
        <v>219</v>
      </c>
      <c r="AP24" s="16" t="s">
        <v>220</v>
      </c>
      <c r="AQ24" s="16" t="s">
        <v>221</v>
      </c>
      <c r="AR24" s="18" t="s">
        <v>692</v>
      </c>
      <c r="AS24" s="19" t="s">
        <v>634</v>
      </c>
      <c r="AT24" s="7" t="s">
        <v>693</v>
      </c>
      <c r="AU24" s="7" t="s">
        <v>694</v>
      </c>
      <c r="AV24" s="7" t="s">
        <v>226</v>
      </c>
      <c r="AW24" s="7" t="s">
        <v>202</v>
      </c>
      <c r="AX24" s="7" t="s">
        <v>202</v>
      </c>
      <c r="AY24" s="7" t="s">
        <v>202</v>
      </c>
      <c r="AZ24" s="7" t="s">
        <v>202</v>
      </c>
      <c r="BA24" s="7" t="s">
        <v>87</v>
      </c>
      <c r="BB24" s="7" t="s">
        <v>93</v>
      </c>
      <c r="BC24" s="7" t="s">
        <v>202</v>
      </c>
      <c r="BD24" s="7" t="s">
        <v>68</v>
      </c>
      <c r="BE24" s="7" t="s">
        <v>202</v>
      </c>
      <c r="BF24" s="7" t="s">
        <v>202</v>
      </c>
      <c r="BG24" s="7" t="s">
        <v>695</v>
      </c>
      <c r="BH24" s="7" t="s">
        <v>202</v>
      </c>
      <c r="BI24" s="7" t="s">
        <v>131</v>
      </c>
      <c r="BJ24" s="7" t="s">
        <v>202</v>
      </c>
      <c r="BK24" s="7" t="s">
        <v>202</v>
      </c>
      <c r="BL24" s="7" t="s">
        <v>227</v>
      </c>
      <c r="BM24" s="7" t="s">
        <v>696</v>
      </c>
      <c r="BN24" s="20" t="s">
        <v>697</v>
      </c>
      <c r="BO24" s="7" t="s">
        <v>202</v>
      </c>
      <c r="BP24" s="8" t="s">
        <v>560</v>
      </c>
      <c r="BQ24" s="8" t="s">
        <v>562</v>
      </c>
      <c r="BR24" s="8" t="s">
        <v>698</v>
      </c>
      <c r="BS24" s="8" t="s">
        <v>619</v>
      </c>
      <c r="BT24" s="8" t="s">
        <v>562</v>
      </c>
      <c r="BU24" s="8" t="s">
        <v>202</v>
      </c>
      <c r="BV24" s="16" t="s">
        <v>202</v>
      </c>
      <c r="BW24" s="27" t="s">
        <v>237</v>
      </c>
      <c r="BX24" s="28" t="s">
        <v>699</v>
      </c>
    </row>
    <row r="25" spans="1:76" s="6" customFormat="1" ht="37.5" customHeight="1" x14ac:dyDescent="0.35">
      <c r="A25" s="12" t="s">
        <v>191</v>
      </c>
      <c r="B25" s="7" t="s">
        <v>535</v>
      </c>
      <c r="C25" s="7" t="s">
        <v>700</v>
      </c>
      <c r="D25" s="7" t="s">
        <v>701</v>
      </c>
      <c r="E25" s="7" t="s">
        <v>681</v>
      </c>
      <c r="F25" s="7" t="s">
        <v>682</v>
      </c>
      <c r="G25" s="10" t="s">
        <v>702</v>
      </c>
      <c r="H25" s="7" t="s">
        <v>202</v>
      </c>
      <c r="I25" s="13" t="str">
        <f>TEXT(
  "2018-10-31",
  "JJ/MM/AA"
)</f>
        <v>31/10/18</v>
      </c>
      <c r="J25" s="14" t="s">
        <v>703</v>
      </c>
      <c r="K25" s="14" t="s">
        <v>200</v>
      </c>
      <c r="L25" s="7" t="s">
        <v>201</v>
      </c>
      <c r="M25" s="7" t="s">
        <v>57</v>
      </c>
      <c r="N25" s="15" t="s">
        <v>202</v>
      </c>
      <c r="O25" s="12" t="s">
        <v>202</v>
      </c>
      <c r="P25" s="7" t="s">
        <v>202</v>
      </c>
      <c r="Q25" s="7" t="s">
        <v>570</v>
      </c>
      <c r="R25" s="7" t="s">
        <v>300</v>
      </c>
      <c r="S25" s="16" t="s">
        <v>524</v>
      </c>
      <c r="T25" s="16" t="s">
        <v>686</v>
      </c>
      <c r="U25" s="16" t="s">
        <v>302</v>
      </c>
      <c r="V25" s="16" t="s">
        <v>204</v>
      </c>
      <c r="W25" s="17" t="s">
        <v>704</v>
      </c>
      <c r="X25" s="7" t="s">
        <v>64</v>
      </c>
      <c r="Y25" s="16" t="s">
        <v>202</v>
      </c>
      <c r="Z25" s="16" t="s">
        <v>202</v>
      </c>
      <c r="AA25" s="16" t="s">
        <v>202</v>
      </c>
      <c r="AB25" s="16" t="s">
        <v>202</v>
      </c>
      <c r="AC25" s="8" t="s">
        <v>202</v>
      </c>
      <c r="AD25" s="16" t="s">
        <v>202</v>
      </c>
      <c r="AE25" s="16" t="s">
        <v>202</v>
      </c>
      <c r="AF25" s="16" t="s">
        <v>202</v>
      </c>
      <c r="AG25" s="16" t="s">
        <v>202</v>
      </c>
      <c r="AH25" s="8" t="s">
        <v>202</v>
      </c>
      <c r="AI25" s="16" t="s">
        <v>705</v>
      </c>
      <c r="AJ25" s="16" t="s">
        <v>214</v>
      </c>
      <c r="AK25" s="16" t="s">
        <v>215</v>
      </c>
      <c r="AL25" s="16" t="s">
        <v>216</v>
      </c>
      <c r="AM25" s="8" t="s">
        <v>706</v>
      </c>
      <c r="AN25" s="16" t="s">
        <v>707</v>
      </c>
      <c r="AO25" s="16" t="s">
        <v>347</v>
      </c>
      <c r="AP25" s="16" t="s">
        <v>348</v>
      </c>
      <c r="AQ25" s="16" t="s">
        <v>708</v>
      </c>
      <c r="AR25" s="18" t="s">
        <v>709</v>
      </c>
      <c r="AS25" s="19" t="s">
        <v>710</v>
      </c>
      <c r="AT25" s="7" t="s">
        <v>693</v>
      </c>
      <c r="AU25" s="7" t="s">
        <v>694</v>
      </c>
      <c r="AV25" s="7" t="s">
        <v>226</v>
      </c>
      <c r="AW25" s="7" t="s">
        <v>202</v>
      </c>
      <c r="AX25" s="7" t="s">
        <v>202</v>
      </c>
      <c r="AY25" s="7" t="s">
        <v>202</v>
      </c>
      <c r="AZ25" s="7" t="s">
        <v>202</v>
      </c>
      <c r="BA25" s="7" t="s">
        <v>87</v>
      </c>
      <c r="BB25" s="7" t="s">
        <v>93</v>
      </c>
      <c r="BC25" s="7" t="s">
        <v>202</v>
      </c>
      <c r="BD25" s="7" t="s">
        <v>68</v>
      </c>
      <c r="BE25" s="7" t="s">
        <v>202</v>
      </c>
      <c r="BF25" s="7" t="s">
        <v>202</v>
      </c>
      <c r="BG25" s="7" t="s">
        <v>695</v>
      </c>
      <c r="BH25" s="7" t="s">
        <v>202</v>
      </c>
      <c r="BI25" s="7" t="s">
        <v>131</v>
      </c>
      <c r="BJ25" s="7" t="s">
        <v>202</v>
      </c>
      <c r="BK25" s="7" t="s">
        <v>202</v>
      </c>
      <c r="BL25" s="7" t="s">
        <v>227</v>
      </c>
      <c r="BM25" s="7" t="s">
        <v>711</v>
      </c>
      <c r="BN25" s="20" t="s">
        <v>712</v>
      </c>
      <c r="BO25" s="7" t="s">
        <v>202</v>
      </c>
      <c r="BP25" s="8" t="s">
        <v>560</v>
      </c>
      <c r="BQ25" s="8" t="s">
        <v>562</v>
      </c>
      <c r="BR25" s="8" t="s">
        <v>698</v>
      </c>
      <c r="BS25" s="8" t="s">
        <v>619</v>
      </c>
      <c r="BT25" s="8" t="s">
        <v>562</v>
      </c>
      <c r="BU25" s="8" t="s">
        <v>202</v>
      </c>
      <c r="BV25" s="16" t="s">
        <v>202</v>
      </c>
      <c r="BW25" s="27" t="s">
        <v>237</v>
      </c>
      <c r="BX25" s="28" t="s">
        <v>699</v>
      </c>
    </row>
    <row r="26" spans="1:76" s="6" customFormat="1" ht="37.5" customHeight="1" x14ac:dyDescent="0.35">
      <c r="A26" s="12" t="s">
        <v>191</v>
      </c>
      <c r="B26" s="7" t="s">
        <v>564</v>
      </c>
      <c r="C26" s="7" t="s">
        <v>713</v>
      </c>
      <c r="D26" s="7" t="s">
        <v>714</v>
      </c>
      <c r="E26" s="7" t="s">
        <v>715</v>
      </c>
      <c r="F26" s="7" t="s">
        <v>196</v>
      </c>
      <c r="G26" s="10" t="s">
        <v>716</v>
      </c>
      <c r="H26" s="7" t="s">
        <v>198</v>
      </c>
      <c r="I26" s="13" t="str">
        <f>TEXT(
  "2019-04-30",
  "JJ/MM/AA"
)</f>
        <v>30/04/19</v>
      </c>
      <c r="J26" s="14" t="s">
        <v>569</v>
      </c>
      <c r="K26" s="14" t="s">
        <v>200</v>
      </c>
      <c r="L26" s="7" t="s">
        <v>201</v>
      </c>
      <c r="M26" s="7" t="s">
        <v>57</v>
      </c>
      <c r="N26" s="15" t="s">
        <v>202</v>
      </c>
      <c r="O26" s="12" t="s">
        <v>202</v>
      </c>
      <c r="P26" s="7" t="s">
        <v>203</v>
      </c>
      <c r="Q26" s="7" t="s">
        <v>570</v>
      </c>
      <c r="R26" s="7" t="s">
        <v>571</v>
      </c>
      <c r="S26" s="16" t="s">
        <v>688</v>
      </c>
      <c r="T26" s="16" t="s">
        <v>573</v>
      </c>
      <c r="U26" s="16" t="s">
        <v>574</v>
      </c>
      <c r="V26" s="16" t="s">
        <v>575</v>
      </c>
      <c r="W26" s="17" t="s">
        <v>576</v>
      </c>
      <c r="X26" s="7" t="s">
        <v>64</v>
      </c>
      <c r="Y26" s="16" t="s">
        <v>202</v>
      </c>
      <c r="Z26" s="16" t="s">
        <v>202</v>
      </c>
      <c r="AA26" s="16" t="s">
        <v>202</v>
      </c>
      <c r="AB26" s="16" t="s">
        <v>202</v>
      </c>
      <c r="AC26" s="8" t="s">
        <v>202</v>
      </c>
      <c r="AD26" s="16" t="s">
        <v>717</v>
      </c>
      <c r="AE26" s="16" t="s">
        <v>573</v>
      </c>
      <c r="AF26" s="16" t="s">
        <v>578</v>
      </c>
      <c r="AG26" s="16" t="s">
        <v>575</v>
      </c>
      <c r="AH26" s="8" t="s">
        <v>718</v>
      </c>
      <c r="AI26" s="16" t="s">
        <v>719</v>
      </c>
      <c r="AJ26" s="16" t="s">
        <v>214</v>
      </c>
      <c r="AK26" s="16" t="s">
        <v>215</v>
      </c>
      <c r="AL26" s="16" t="s">
        <v>361</v>
      </c>
      <c r="AM26" s="8" t="s">
        <v>720</v>
      </c>
      <c r="AN26" s="16" t="s">
        <v>721</v>
      </c>
      <c r="AO26" s="16" t="s">
        <v>219</v>
      </c>
      <c r="AP26" s="16" t="s">
        <v>220</v>
      </c>
      <c r="AQ26" s="16" t="s">
        <v>583</v>
      </c>
      <c r="AR26" s="18" t="s">
        <v>722</v>
      </c>
      <c r="AS26" s="19" t="s">
        <v>585</v>
      </c>
      <c r="AT26" s="7" t="s">
        <v>723</v>
      </c>
      <c r="AU26" s="7" t="s">
        <v>724</v>
      </c>
      <c r="AV26" s="7" t="s">
        <v>226</v>
      </c>
      <c r="AW26" s="7" t="s">
        <v>202</v>
      </c>
      <c r="AX26" s="7" t="s">
        <v>202</v>
      </c>
      <c r="AY26" s="7" t="s">
        <v>202</v>
      </c>
      <c r="AZ26" s="7" t="s">
        <v>202</v>
      </c>
      <c r="BA26" s="7" t="s">
        <v>93</v>
      </c>
      <c r="BB26" s="7" t="s">
        <v>87</v>
      </c>
      <c r="BC26" s="7" t="s">
        <v>227</v>
      </c>
      <c r="BD26" s="7" t="s">
        <v>68</v>
      </c>
      <c r="BE26" s="7" t="s">
        <v>202</v>
      </c>
      <c r="BF26" s="7" t="s">
        <v>202</v>
      </c>
      <c r="BG26" s="7" t="s">
        <v>70</v>
      </c>
      <c r="BH26" s="7" t="s">
        <v>202</v>
      </c>
      <c r="BI26" s="7" t="s">
        <v>131</v>
      </c>
      <c r="BJ26" s="7" t="s">
        <v>90</v>
      </c>
      <c r="BK26" s="7" t="s">
        <v>202</v>
      </c>
      <c r="BL26" s="7" t="s">
        <v>73</v>
      </c>
      <c r="BM26" s="7" t="s">
        <v>725</v>
      </c>
      <c r="BN26" s="20" t="s">
        <v>726</v>
      </c>
      <c r="BO26" s="7" t="s">
        <v>727</v>
      </c>
      <c r="BP26" s="8" t="s">
        <v>285</v>
      </c>
      <c r="BQ26" s="8" t="s">
        <v>236</v>
      </c>
      <c r="BR26" s="8" t="s">
        <v>591</v>
      </c>
      <c r="BS26" s="8" t="s">
        <v>475</v>
      </c>
      <c r="BT26" s="8" t="s">
        <v>286</v>
      </c>
      <c r="BU26" s="8" t="s">
        <v>592</v>
      </c>
      <c r="BV26" s="16" t="s">
        <v>202</v>
      </c>
      <c r="BW26" s="27" t="s">
        <v>237</v>
      </c>
      <c r="BX26" s="28" t="s">
        <v>728</v>
      </c>
    </row>
    <row r="27" spans="1:76" s="6" customFormat="1" ht="37.5" customHeight="1" x14ac:dyDescent="0.35">
      <c r="A27" s="12" t="s">
        <v>191</v>
      </c>
      <c r="B27" s="7" t="s">
        <v>729</v>
      </c>
      <c r="C27" s="7" t="s">
        <v>730</v>
      </c>
      <c r="D27" s="7" t="s">
        <v>731</v>
      </c>
      <c r="E27" s="7" t="s">
        <v>732</v>
      </c>
      <c r="F27" s="7" t="s">
        <v>170</v>
      </c>
      <c r="G27" s="10" t="s">
        <v>509</v>
      </c>
      <c r="H27" s="7" t="s">
        <v>198</v>
      </c>
      <c r="I27" s="13" t="str">
        <f>TEXT(
  "2018-10-08",
  "JJ/MM/AA"
)</f>
        <v>08/10/18</v>
      </c>
      <c r="J27" s="14" t="s">
        <v>733</v>
      </c>
      <c r="K27" s="14" t="s">
        <v>200</v>
      </c>
      <c r="L27" s="7" t="s">
        <v>201</v>
      </c>
      <c r="M27" s="7" t="s">
        <v>57</v>
      </c>
      <c r="N27" s="15" t="s">
        <v>509</v>
      </c>
      <c r="O27" s="12" t="s">
        <v>202</v>
      </c>
      <c r="P27" s="7" t="s">
        <v>203</v>
      </c>
      <c r="Q27" s="7" t="s">
        <v>570</v>
      </c>
      <c r="R27" s="7" t="s">
        <v>300</v>
      </c>
      <c r="S27" s="16" t="s">
        <v>734</v>
      </c>
      <c r="T27" s="16" t="s">
        <v>735</v>
      </c>
      <c r="U27" s="16" t="s">
        <v>735</v>
      </c>
      <c r="V27" s="16" t="s">
        <v>736</v>
      </c>
      <c r="W27" s="17" t="s">
        <v>304</v>
      </c>
      <c r="X27" s="7" t="s">
        <v>64</v>
      </c>
      <c r="Y27" s="16" t="s">
        <v>202</v>
      </c>
      <c r="Z27" s="16" t="s">
        <v>202</v>
      </c>
      <c r="AA27" s="16" t="s">
        <v>202</v>
      </c>
      <c r="AB27" s="16" t="s">
        <v>202</v>
      </c>
      <c r="AC27" s="8" t="s">
        <v>202</v>
      </c>
      <c r="AD27" s="16" t="s">
        <v>737</v>
      </c>
      <c r="AE27" s="16" t="s">
        <v>735</v>
      </c>
      <c r="AF27" s="16" t="s">
        <v>738</v>
      </c>
      <c r="AG27" s="16" t="s">
        <v>739</v>
      </c>
      <c r="AH27" s="8" t="s">
        <v>740</v>
      </c>
      <c r="AI27" s="16" t="s">
        <v>741</v>
      </c>
      <c r="AJ27" s="16" t="s">
        <v>742</v>
      </c>
      <c r="AK27" s="16" t="s">
        <v>743</v>
      </c>
      <c r="AL27" s="16" t="s">
        <v>216</v>
      </c>
      <c r="AM27" s="8" t="s">
        <v>744</v>
      </c>
      <c r="AN27" s="16" t="s">
        <v>745</v>
      </c>
      <c r="AO27" s="16" t="s">
        <v>219</v>
      </c>
      <c r="AP27" s="16" t="s">
        <v>220</v>
      </c>
      <c r="AQ27" s="16" t="s">
        <v>221</v>
      </c>
      <c r="AR27" s="18" t="s">
        <v>746</v>
      </c>
      <c r="AS27" s="19" t="s">
        <v>747</v>
      </c>
      <c r="AT27" s="7" t="s">
        <v>748</v>
      </c>
      <c r="AU27" s="7" t="s">
        <v>749</v>
      </c>
      <c r="AV27" s="7" t="s">
        <v>226</v>
      </c>
      <c r="AW27" s="7" t="s">
        <v>202</v>
      </c>
      <c r="AX27" s="7" t="s">
        <v>202</v>
      </c>
      <c r="AY27" s="7" t="s">
        <v>202</v>
      </c>
      <c r="AZ27" s="7" t="s">
        <v>202</v>
      </c>
      <c r="BA27" s="7" t="s">
        <v>93</v>
      </c>
      <c r="BB27" s="7" t="s">
        <v>202</v>
      </c>
      <c r="BC27" s="7" t="s">
        <v>202</v>
      </c>
      <c r="BD27" s="7" t="s">
        <v>109</v>
      </c>
      <c r="BE27" s="7" t="s">
        <v>202</v>
      </c>
      <c r="BF27" s="7" t="s">
        <v>202</v>
      </c>
      <c r="BG27" s="7" t="s">
        <v>556</v>
      </c>
      <c r="BH27" s="7" t="s">
        <v>227</v>
      </c>
      <c r="BI27" s="7" t="s">
        <v>85</v>
      </c>
      <c r="BJ27" s="7" t="s">
        <v>101</v>
      </c>
      <c r="BK27" s="7" t="s">
        <v>90</v>
      </c>
      <c r="BL27" s="7" t="s">
        <v>227</v>
      </c>
      <c r="BM27" s="7" t="s">
        <v>750</v>
      </c>
      <c r="BN27" s="20" t="s">
        <v>751</v>
      </c>
      <c r="BO27" s="7" t="s">
        <v>752</v>
      </c>
      <c r="BP27" s="8" t="s">
        <v>533</v>
      </c>
      <c r="BQ27" s="8" t="s">
        <v>753</v>
      </c>
      <c r="BR27" s="8" t="s">
        <v>484</v>
      </c>
      <c r="BS27" s="8" t="s">
        <v>202</v>
      </c>
      <c r="BT27" s="8" t="s">
        <v>202</v>
      </c>
      <c r="BU27" s="8" t="s">
        <v>202</v>
      </c>
      <c r="BV27" s="16" t="s">
        <v>202</v>
      </c>
      <c r="BW27" s="27" t="s">
        <v>237</v>
      </c>
      <c r="BX27" s="28" t="s">
        <v>754</v>
      </c>
    </row>
    <row r="28" spans="1:76" s="6" customFormat="1" ht="37.5" customHeight="1" x14ac:dyDescent="0.35">
      <c r="A28" s="12" t="s">
        <v>191</v>
      </c>
      <c r="B28" s="7" t="s">
        <v>291</v>
      </c>
      <c r="C28" s="7" t="s">
        <v>755</v>
      </c>
      <c r="D28" s="7" t="s">
        <v>756</v>
      </c>
      <c r="E28" s="7" t="s">
        <v>757</v>
      </c>
      <c r="F28" s="7" t="s">
        <v>167</v>
      </c>
      <c r="G28" s="10" t="s">
        <v>758</v>
      </c>
      <c r="H28" s="7" t="s">
        <v>202</v>
      </c>
      <c r="I28" s="13" t="str">
        <f>TEXT(
  "2018-10-10",
  "JJ/MM/AA"
)</f>
        <v>10/10/18</v>
      </c>
      <c r="J28" s="14" t="s">
        <v>759</v>
      </c>
      <c r="K28" s="14" t="s">
        <v>200</v>
      </c>
      <c r="L28" s="7" t="s">
        <v>201</v>
      </c>
      <c r="M28" s="7" t="s">
        <v>57</v>
      </c>
      <c r="N28" s="15" t="s">
        <v>202</v>
      </c>
      <c r="O28" s="12" t="s">
        <v>202</v>
      </c>
      <c r="P28" s="7" t="s">
        <v>299</v>
      </c>
      <c r="Q28" s="7" t="s">
        <v>760</v>
      </c>
      <c r="R28" s="7" t="s">
        <v>761</v>
      </c>
      <c r="S28" s="16" t="s">
        <v>523</v>
      </c>
      <c r="T28" s="16" t="s">
        <v>543</v>
      </c>
      <c r="U28" s="16" t="s">
        <v>603</v>
      </c>
      <c r="V28" s="16" t="s">
        <v>267</v>
      </c>
      <c r="W28" s="17" t="s">
        <v>386</v>
      </c>
      <c r="X28" s="7" t="s">
        <v>64</v>
      </c>
      <c r="Y28" s="16" t="s">
        <v>202</v>
      </c>
      <c r="Z28" s="16" t="s">
        <v>202</v>
      </c>
      <c r="AA28" s="16" t="s">
        <v>202</v>
      </c>
      <c r="AB28" s="16" t="s">
        <v>202</v>
      </c>
      <c r="AC28" s="8" t="s">
        <v>202</v>
      </c>
      <c r="AD28" s="16" t="s">
        <v>762</v>
      </c>
      <c r="AE28" s="16" t="s">
        <v>543</v>
      </c>
      <c r="AF28" s="16" t="s">
        <v>763</v>
      </c>
      <c r="AG28" s="16" t="s">
        <v>545</v>
      </c>
      <c r="AH28" s="8" t="s">
        <v>764</v>
      </c>
      <c r="AI28" s="16" t="s">
        <v>765</v>
      </c>
      <c r="AJ28" s="16" t="s">
        <v>342</v>
      </c>
      <c r="AK28" s="16" t="s">
        <v>766</v>
      </c>
      <c r="AL28" s="16" t="s">
        <v>767</v>
      </c>
      <c r="AM28" s="8" t="s">
        <v>768</v>
      </c>
      <c r="AN28" s="16" t="s">
        <v>769</v>
      </c>
      <c r="AO28" s="16" t="s">
        <v>770</v>
      </c>
      <c r="AP28" s="16" t="s">
        <v>771</v>
      </c>
      <c r="AQ28" s="16" t="s">
        <v>772</v>
      </c>
      <c r="AR28" s="18" t="s">
        <v>773</v>
      </c>
      <c r="AS28" s="19" t="s">
        <v>774</v>
      </c>
      <c r="AT28" s="7" t="s">
        <v>202</v>
      </c>
      <c r="AU28" s="7" t="s">
        <v>775</v>
      </c>
      <c r="AV28" s="7" t="s">
        <v>226</v>
      </c>
      <c r="AW28" s="7" t="s">
        <v>202</v>
      </c>
      <c r="AX28" s="7" t="s">
        <v>202</v>
      </c>
      <c r="AY28" s="7" t="s">
        <v>202</v>
      </c>
      <c r="AZ28" s="7" t="s">
        <v>202</v>
      </c>
      <c r="BA28" s="7" t="s">
        <v>93</v>
      </c>
      <c r="BB28" s="7" t="s">
        <v>103</v>
      </c>
      <c r="BC28" s="7" t="s">
        <v>76</v>
      </c>
      <c r="BD28" s="7" t="s">
        <v>104</v>
      </c>
      <c r="BE28" s="7" t="s">
        <v>202</v>
      </c>
      <c r="BF28" s="7" t="s">
        <v>202</v>
      </c>
      <c r="BG28" s="7" t="s">
        <v>318</v>
      </c>
      <c r="BH28" s="7" t="s">
        <v>202</v>
      </c>
      <c r="BI28" s="7" t="s">
        <v>85</v>
      </c>
      <c r="BJ28" s="7" t="s">
        <v>72</v>
      </c>
      <c r="BK28" s="7" t="s">
        <v>90</v>
      </c>
      <c r="BL28" s="7" t="s">
        <v>227</v>
      </c>
      <c r="BM28" s="7" t="s">
        <v>776</v>
      </c>
      <c r="BN28" s="20" t="s">
        <v>777</v>
      </c>
      <c r="BO28" s="7" t="s">
        <v>202</v>
      </c>
      <c r="BP28" s="8" t="s">
        <v>623</v>
      </c>
      <c r="BQ28" s="8" t="s">
        <v>324</v>
      </c>
      <c r="BR28" s="8" t="s">
        <v>323</v>
      </c>
      <c r="BS28" s="8" t="s">
        <v>354</v>
      </c>
      <c r="BT28" s="8" t="s">
        <v>326</v>
      </c>
      <c r="BU28" s="8" t="s">
        <v>778</v>
      </c>
      <c r="BV28" s="16" t="s">
        <v>202</v>
      </c>
      <c r="BW28" s="27" t="s">
        <v>327</v>
      </c>
      <c r="BX28" s="28" t="s">
        <v>779</v>
      </c>
    </row>
    <row r="29" spans="1:76" s="6" customFormat="1" ht="37.5" customHeight="1" x14ac:dyDescent="0.35">
      <c r="A29" s="12" t="s">
        <v>191</v>
      </c>
      <c r="B29" s="7" t="s">
        <v>780</v>
      </c>
      <c r="C29" s="7" t="s">
        <v>781</v>
      </c>
      <c r="D29" s="7" t="s">
        <v>782</v>
      </c>
      <c r="E29" s="7" t="s">
        <v>783</v>
      </c>
      <c r="F29" s="7" t="s">
        <v>182</v>
      </c>
      <c r="G29" s="10" t="s">
        <v>784</v>
      </c>
      <c r="H29" s="7" t="s">
        <v>296</v>
      </c>
      <c r="I29" s="13" t="str">
        <f>TEXT(
  "2018-10-10",
  "JJ/MM/AA"
)</f>
        <v>10/10/18</v>
      </c>
      <c r="J29" s="14" t="s">
        <v>785</v>
      </c>
      <c r="K29" s="14" t="s">
        <v>200</v>
      </c>
      <c r="L29" s="7" t="s">
        <v>201</v>
      </c>
      <c r="M29" s="7" t="s">
        <v>57</v>
      </c>
      <c r="N29" s="15" t="s">
        <v>784</v>
      </c>
      <c r="O29" s="12" t="s">
        <v>202</v>
      </c>
      <c r="P29" s="7" t="s">
        <v>203</v>
      </c>
      <c r="Q29" s="7" t="s">
        <v>486</v>
      </c>
      <c r="R29" s="7" t="s">
        <v>786</v>
      </c>
      <c r="S29" s="16" t="s">
        <v>762</v>
      </c>
      <c r="T29" s="16" t="s">
        <v>383</v>
      </c>
      <c r="U29" s="16" t="s">
        <v>606</v>
      </c>
      <c r="V29" s="16" t="s">
        <v>787</v>
      </c>
      <c r="W29" s="17" t="s">
        <v>304</v>
      </c>
      <c r="X29" s="7" t="s">
        <v>64</v>
      </c>
      <c r="Y29" s="16" t="s">
        <v>202</v>
      </c>
      <c r="Z29" s="16" t="s">
        <v>202</v>
      </c>
      <c r="AA29" s="16" t="s">
        <v>202</v>
      </c>
      <c r="AB29" s="16" t="s">
        <v>202</v>
      </c>
      <c r="AC29" s="8" t="s">
        <v>202</v>
      </c>
      <c r="AD29" s="16" t="s">
        <v>788</v>
      </c>
      <c r="AE29" s="16" t="s">
        <v>302</v>
      </c>
      <c r="AF29" s="16" t="s">
        <v>789</v>
      </c>
      <c r="AG29" s="16" t="s">
        <v>658</v>
      </c>
      <c r="AH29" s="8" t="s">
        <v>790</v>
      </c>
      <c r="AI29" s="16" t="s">
        <v>791</v>
      </c>
      <c r="AJ29" s="16" t="s">
        <v>792</v>
      </c>
      <c r="AK29" s="16" t="s">
        <v>793</v>
      </c>
      <c r="AL29" s="16" t="s">
        <v>794</v>
      </c>
      <c r="AM29" s="8" t="s">
        <v>795</v>
      </c>
      <c r="AN29" s="16" t="s">
        <v>796</v>
      </c>
      <c r="AO29" s="16" t="s">
        <v>797</v>
      </c>
      <c r="AP29" s="16" t="s">
        <v>798</v>
      </c>
      <c r="AQ29" s="16" t="s">
        <v>799</v>
      </c>
      <c r="AR29" s="18" t="s">
        <v>800</v>
      </c>
      <c r="AS29" s="19" t="s">
        <v>801</v>
      </c>
      <c r="AT29" s="7" t="s">
        <v>802</v>
      </c>
      <c r="AU29" s="7" t="s">
        <v>803</v>
      </c>
      <c r="AV29" s="7" t="s">
        <v>226</v>
      </c>
      <c r="AW29" s="7" t="s">
        <v>202</v>
      </c>
      <c r="AX29" s="7" t="s">
        <v>202</v>
      </c>
      <c r="AY29" s="7" t="s">
        <v>202</v>
      </c>
      <c r="AZ29" s="7" t="s">
        <v>202</v>
      </c>
      <c r="BA29" s="7" t="s">
        <v>93</v>
      </c>
      <c r="BB29" s="7" t="s">
        <v>59</v>
      </c>
      <c r="BC29" s="7" t="s">
        <v>202</v>
      </c>
      <c r="BD29" s="7" t="s">
        <v>94</v>
      </c>
      <c r="BE29" s="7" t="s">
        <v>202</v>
      </c>
      <c r="BF29" s="7" t="s">
        <v>202</v>
      </c>
      <c r="BG29" s="7" t="s">
        <v>804</v>
      </c>
      <c r="BH29" s="7" t="s">
        <v>202</v>
      </c>
      <c r="BI29" s="7" t="s">
        <v>85</v>
      </c>
      <c r="BJ29" s="7" t="s">
        <v>72</v>
      </c>
      <c r="BK29" s="7" t="s">
        <v>101</v>
      </c>
      <c r="BL29" s="7" t="s">
        <v>227</v>
      </c>
      <c r="BM29" s="7" t="s">
        <v>805</v>
      </c>
      <c r="BN29" s="20" t="s">
        <v>806</v>
      </c>
      <c r="BO29" s="7" t="s">
        <v>807</v>
      </c>
      <c r="BP29" s="8" t="s">
        <v>808</v>
      </c>
      <c r="BQ29" s="8" t="s">
        <v>809</v>
      </c>
      <c r="BR29" s="8" t="s">
        <v>810</v>
      </c>
      <c r="BS29" s="8" t="s">
        <v>202</v>
      </c>
      <c r="BT29" s="8" t="s">
        <v>202</v>
      </c>
      <c r="BU29" s="8" t="s">
        <v>202</v>
      </c>
      <c r="BV29" s="16" t="s">
        <v>202</v>
      </c>
      <c r="BW29" s="27" t="s">
        <v>811</v>
      </c>
      <c r="BX29" s="28" t="s">
        <v>812</v>
      </c>
    </row>
    <row r="30" spans="1:76" s="6" customFormat="1" ht="37.5" customHeight="1" x14ac:dyDescent="0.35">
      <c r="A30" s="12" t="s">
        <v>191</v>
      </c>
      <c r="B30" s="7" t="s">
        <v>813</v>
      </c>
      <c r="C30" s="7" t="s">
        <v>814</v>
      </c>
      <c r="D30" s="7" t="s">
        <v>815</v>
      </c>
      <c r="E30" s="7" t="s">
        <v>816</v>
      </c>
      <c r="F30" s="7" t="s">
        <v>165</v>
      </c>
      <c r="G30" s="10" t="s">
        <v>675</v>
      </c>
      <c r="H30" s="7" t="s">
        <v>296</v>
      </c>
      <c r="I30" s="13" t="str">
        <f>TEXT(
  "2018-10-10",
  "JJ/MM/AA"
)</f>
        <v>10/10/18</v>
      </c>
      <c r="J30" s="14" t="s">
        <v>759</v>
      </c>
      <c r="K30" s="14" t="s">
        <v>200</v>
      </c>
      <c r="L30" s="7" t="s">
        <v>201</v>
      </c>
      <c r="M30" s="7" t="s">
        <v>57</v>
      </c>
      <c r="N30" s="15" t="s">
        <v>817</v>
      </c>
      <c r="O30" s="12" t="s">
        <v>202</v>
      </c>
      <c r="P30" s="7" t="s">
        <v>299</v>
      </c>
      <c r="Q30" s="7" t="s">
        <v>760</v>
      </c>
      <c r="R30" s="7" t="s">
        <v>761</v>
      </c>
      <c r="S30" s="16" t="s">
        <v>574</v>
      </c>
      <c r="T30" s="16" t="s">
        <v>543</v>
      </c>
      <c r="U30" s="16" t="s">
        <v>603</v>
      </c>
      <c r="V30" s="16" t="s">
        <v>267</v>
      </c>
      <c r="W30" s="17" t="s">
        <v>386</v>
      </c>
      <c r="X30" s="7" t="s">
        <v>64</v>
      </c>
      <c r="Y30" s="16" t="s">
        <v>202</v>
      </c>
      <c r="Z30" s="16" t="s">
        <v>202</v>
      </c>
      <c r="AA30" s="16" t="s">
        <v>202</v>
      </c>
      <c r="AB30" s="16" t="s">
        <v>202</v>
      </c>
      <c r="AC30" s="8" t="s">
        <v>202</v>
      </c>
      <c r="AD30" s="16" t="s">
        <v>818</v>
      </c>
      <c r="AE30" s="16" t="s">
        <v>543</v>
      </c>
      <c r="AF30" s="16" t="s">
        <v>763</v>
      </c>
      <c r="AG30" s="16" t="s">
        <v>545</v>
      </c>
      <c r="AH30" s="8" t="s">
        <v>819</v>
      </c>
      <c r="AI30" s="16" t="s">
        <v>820</v>
      </c>
      <c r="AJ30" s="16" t="s">
        <v>342</v>
      </c>
      <c r="AK30" s="16" t="s">
        <v>766</v>
      </c>
      <c r="AL30" s="16" t="s">
        <v>767</v>
      </c>
      <c r="AM30" s="8" t="s">
        <v>821</v>
      </c>
      <c r="AN30" s="16" t="s">
        <v>822</v>
      </c>
      <c r="AO30" s="16" t="s">
        <v>770</v>
      </c>
      <c r="AP30" s="16" t="s">
        <v>771</v>
      </c>
      <c r="AQ30" s="16" t="s">
        <v>772</v>
      </c>
      <c r="AR30" s="18" t="s">
        <v>823</v>
      </c>
      <c r="AS30" s="19" t="s">
        <v>774</v>
      </c>
      <c r="AT30" s="7" t="s">
        <v>824</v>
      </c>
      <c r="AU30" s="7" t="s">
        <v>775</v>
      </c>
      <c r="AV30" s="7" t="s">
        <v>226</v>
      </c>
      <c r="AW30" s="7" t="s">
        <v>202</v>
      </c>
      <c r="AX30" s="7" t="s">
        <v>202</v>
      </c>
      <c r="AY30" s="7" t="s">
        <v>202</v>
      </c>
      <c r="AZ30" s="7" t="s">
        <v>202</v>
      </c>
      <c r="BA30" s="7" t="s">
        <v>93</v>
      </c>
      <c r="BB30" s="7" t="s">
        <v>103</v>
      </c>
      <c r="BC30" s="7" t="s">
        <v>76</v>
      </c>
      <c r="BD30" s="7" t="s">
        <v>104</v>
      </c>
      <c r="BE30" s="7" t="s">
        <v>202</v>
      </c>
      <c r="BF30" s="7" t="s">
        <v>202</v>
      </c>
      <c r="BG30" s="7" t="s">
        <v>318</v>
      </c>
      <c r="BH30" s="7" t="s">
        <v>202</v>
      </c>
      <c r="BI30" s="7" t="s">
        <v>85</v>
      </c>
      <c r="BJ30" s="7" t="s">
        <v>72</v>
      </c>
      <c r="BK30" s="7" t="s">
        <v>90</v>
      </c>
      <c r="BL30" s="7" t="s">
        <v>227</v>
      </c>
      <c r="BM30" s="7" t="s">
        <v>825</v>
      </c>
      <c r="BN30" s="20" t="s">
        <v>826</v>
      </c>
      <c r="BO30" s="7" t="s">
        <v>827</v>
      </c>
      <c r="BP30" s="8" t="s">
        <v>828</v>
      </c>
      <c r="BQ30" s="8" t="s">
        <v>829</v>
      </c>
      <c r="BR30" s="8" t="s">
        <v>323</v>
      </c>
      <c r="BS30" s="8" t="s">
        <v>830</v>
      </c>
      <c r="BT30" s="8" t="s">
        <v>677</v>
      </c>
      <c r="BU30" s="8" t="s">
        <v>654</v>
      </c>
      <c r="BV30" s="16" t="s">
        <v>202</v>
      </c>
      <c r="BW30" s="27" t="s">
        <v>327</v>
      </c>
      <c r="BX30" s="28" t="s">
        <v>831</v>
      </c>
    </row>
    <row r="31" spans="1:76" s="6" customFormat="1" ht="37.5" customHeight="1" x14ac:dyDescent="0.35">
      <c r="A31" s="12" t="s">
        <v>191</v>
      </c>
      <c r="B31" s="7" t="s">
        <v>291</v>
      </c>
      <c r="C31" s="7" t="s">
        <v>832</v>
      </c>
      <c r="D31" s="7" t="s">
        <v>833</v>
      </c>
      <c r="E31" s="7" t="s">
        <v>834</v>
      </c>
      <c r="F31" s="7" t="s">
        <v>164</v>
      </c>
      <c r="G31" s="10" t="s">
        <v>829</v>
      </c>
      <c r="H31" s="7" t="s">
        <v>202</v>
      </c>
      <c r="I31" s="13" t="str">
        <f>TEXT(
  "2018-10-10",
  "JJ/MM/AA"
)</f>
        <v>10/10/18</v>
      </c>
      <c r="J31" s="14" t="s">
        <v>835</v>
      </c>
      <c r="K31" s="14" t="s">
        <v>200</v>
      </c>
      <c r="L31" s="7" t="s">
        <v>201</v>
      </c>
      <c r="M31" s="7" t="s">
        <v>57</v>
      </c>
      <c r="N31" s="15" t="s">
        <v>202</v>
      </c>
      <c r="O31" s="12" t="s">
        <v>202</v>
      </c>
      <c r="P31" s="7" t="s">
        <v>203</v>
      </c>
      <c r="Q31" s="7" t="s">
        <v>762</v>
      </c>
      <c r="R31" s="7" t="s">
        <v>836</v>
      </c>
      <c r="S31" s="16" t="s">
        <v>837</v>
      </c>
      <c r="T31" s="16" t="s">
        <v>544</v>
      </c>
      <c r="U31" s="16" t="s">
        <v>544</v>
      </c>
      <c r="V31" s="16" t="s">
        <v>838</v>
      </c>
      <c r="W31" s="17" t="s">
        <v>839</v>
      </c>
      <c r="X31" s="7" t="s">
        <v>82</v>
      </c>
      <c r="Y31" s="16" t="s">
        <v>202</v>
      </c>
      <c r="Z31" s="16" t="s">
        <v>202</v>
      </c>
      <c r="AA31" s="16" t="s">
        <v>202</v>
      </c>
      <c r="AB31" s="16" t="s">
        <v>202</v>
      </c>
      <c r="AC31" s="8" t="s">
        <v>202</v>
      </c>
      <c r="AD31" s="16" t="s">
        <v>840</v>
      </c>
      <c r="AE31" s="16" t="s">
        <v>544</v>
      </c>
      <c r="AF31" s="16" t="s">
        <v>267</v>
      </c>
      <c r="AG31" s="16" t="s">
        <v>838</v>
      </c>
      <c r="AH31" s="8" t="s">
        <v>841</v>
      </c>
      <c r="AI31" s="16" t="s">
        <v>842</v>
      </c>
      <c r="AJ31" s="16" t="s">
        <v>214</v>
      </c>
      <c r="AK31" s="16" t="s">
        <v>215</v>
      </c>
      <c r="AL31" s="16" t="s">
        <v>216</v>
      </c>
      <c r="AM31" s="8" t="s">
        <v>843</v>
      </c>
      <c r="AN31" s="16" t="s">
        <v>844</v>
      </c>
      <c r="AO31" s="16" t="s">
        <v>219</v>
      </c>
      <c r="AP31" s="16" t="s">
        <v>220</v>
      </c>
      <c r="AQ31" s="16" t="s">
        <v>221</v>
      </c>
      <c r="AR31" s="18" t="s">
        <v>845</v>
      </c>
      <c r="AS31" s="19" t="s">
        <v>846</v>
      </c>
      <c r="AT31" s="7" t="s">
        <v>202</v>
      </c>
      <c r="AU31" s="7" t="s">
        <v>847</v>
      </c>
      <c r="AV31" s="7" t="s">
        <v>226</v>
      </c>
      <c r="AW31" s="7" t="s">
        <v>202</v>
      </c>
      <c r="AX31" s="7" t="s">
        <v>202</v>
      </c>
      <c r="AY31" s="7" t="s">
        <v>202</v>
      </c>
      <c r="AZ31" s="7" t="s">
        <v>202</v>
      </c>
      <c r="BA31" s="7" t="s">
        <v>93</v>
      </c>
      <c r="BB31" s="7" t="s">
        <v>103</v>
      </c>
      <c r="BC31" s="7" t="s">
        <v>76</v>
      </c>
      <c r="BD31" s="7" t="s">
        <v>202</v>
      </c>
      <c r="BE31" s="7" t="s">
        <v>202</v>
      </c>
      <c r="BF31" s="7" t="s">
        <v>202</v>
      </c>
      <c r="BG31" s="7" t="s">
        <v>318</v>
      </c>
      <c r="BH31" s="7" t="s">
        <v>202</v>
      </c>
      <c r="BI31" s="7" t="s">
        <v>127</v>
      </c>
      <c r="BJ31" s="7" t="s">
        <v>72</v>
      </c>
      <c r="BK31" s="7" t="s">
        <v>90</v>
      </c>
      <c r="BL31" s="7" t="s">
        <v>227</v>
      </c>
      <c r="BM31" s="7" t="s">
        <v>848</v>
      </c>
      <c r="BN31" s="20" t="s">
        <v>849</v>
      </c>
      <c r="BO31" s="7" t="s">
        <v>202</v>
      </c>
      <c r="BP31" s="8" t="s">
        <v>850</v>
      </c>
      <c r="BQ31" s="8" t="s">
        <v>324</v>
      </c>
      <c r="BR31" s="8" t="s">
        <v>326</v>
      </c>
      <c r="BS31" s="8" t="s">
        <v>623</v>
      </c>
      <c r="BT31" s="8" t="s">
        <v>202</v>
      </c>
      <c r="BU31" s="8" t="s">
        <v>202</v>
      </c>
      <c r="BV31" s="16" t="s">
        <v>202</v>
      </c>
      <c r="BW31" s="27" t="s">
        <v>327</v>
      </c>
      <c r="BX31" s="28" t="s">
        <v>851</v>
      </c>
    </row>
    <row r="32" spans="1:76" s="6" customFormat="1" ht="37.5" customHeight="1" x14ac:dyDescent="0.35">
      <c r="A32" s="12" t="s">
        <v>191</v>
      </c>
      <c r="B32" s="7" t="s">
        <v>852</v>
      </c>
      <c r="C32" s="7" t="s">
        <v>853</v>
      </c>
      <c r="D32" s="7" t="s">
        <v>854</v>
      </c>
      <c r="E32" s="7" t="s">
        <v>855</v>
      </c>
      <c r="F32" s="7" t="s">
        <v>856</v>
      </c>
      <c r="G32" s="10" t="s">
        <v>857</v>
      </c>
      <c r="H32" s="7" t="s">
        <v>296</v>
      </c>
      <c r="I32" s="13" t="str">
        <f>TEXT(
  "2020-08-28",
  "JJ/MM/AA"
)</f>
        <v>28/08/20</v>
      </c>
      <c r="J32" s="14" t="s">
        <v>858</v>
      </c>
      <c r="K32" s="14" t="s">
        <v>200</v>
      </c>
      <c r="L32" s="7" t="s">
        <v>201</v>
      </c>
      <c r="M32" s="7" t="s">
        <v>57</v>
      </c>
      <c r="N32" s="15" t="s">
        <v>857</v>
      </c>
      <c r="O32" s="12" t="s">
        <v>202</v>
      </c>
      <c r="P32" s="7" t="s">
        <v>203</v>
      </c>
      <c r="Q32" s="7" t="s">
        <v>486</v>
      </c>
      <c r="R32" s="7" t="s">
        <v>313</v>
      </c>
      <c r="S32" s="16" t="s">
        <v>859</v>
      </c>
      <c r="T32" s="16" t="s">
        <v>489</v>
      </c>
      <c r="U32" s="16" t="s">
        <v>489</v>
      </c>
      <c r="V32" s="16" t="s">
        <v>361</v>
      </c>
      <c r="W32" s="17" t="s">
        <v>860</v>
      </c>
      <c r="X32" s="7" t="s">
        <v>64</v>
      </c>
      <c r="Y32" s="16" t="s">
        <v>202</v>
      </c>
      <c r="Z32" s="16" t="s">
        <v>202</v>
      </c>
      <c r="AA32" s="16" t="s">
        <v>202</v>
      </c>
      <c r="AB32" s="16" t="s">
        <v>202</v>
      </c>
      <c r="AC32" s="8" t="s">
        <v>202</v>
      </c>
      <c r="AD32" s="16" t="s">
        <v>861</v>
      </c>
      <c r="AE32" s="16" t="s">
        <v>489</v>
      </c>
      <c r="AF32" s="16" t="s">
        <v>862</v>
      </c>
      <c r="AG32" s="16" t="s">
        <v>361</v>
      </c>
      <c r="AH32" s="8" t="s">
        <v>863</v>
      </c>
      <c r="AI32" s="16" t="s">
        <v>864</v>
      </c>
      <c r="AJ32" s="16" t="s">
        <v>865</v>
      </c>
      <c r="AK32" s="16" t="s">
        <v>215</v>
      </c>
      <c r="AL32" s="16" t="s">
        <v>866</v>
      </c>
      <c r="AM32" s="8" t="s">
        <v>867</v>
      </c>
      <c r="AN32" s="16" t="s">
        <v>868</v>
      </c>
      <c r="AO32" s="16" t="s">
        <v>465</v>
      </c>
      <c r="AP32" s="16" t="s">
        <v>869</v>
      </c>
      <c r="AQ32" s="16" t="s">
        <v>870</v>
      </c>
      <c r="AR32" s="18" t="s">
        <v>871</v>
      </c>
      <c r="AS32" s="19" t="s">
        <v>872</v>
      </c>
      <c r="AT32" s="7" t="s">
        <v>873</v>
      </c>
      <c r="AU32" s="7" t="s">
        <v>874</v>
      </c>
      <c r="AV32" s="7" t="s">
        <v>226</v>
      </c>
      <c r="AW32" s="7" t="s">
        <v>202</v>
      </c>
      <c r="AX32" s="7" t="s">
        <v>202</v>
      </c>
      <c r="AY32" s="7" t="s">
        <v>202</v>
      </c>
      <c r="AZ32" s="7" t="s">
        <v>202</v>
      </c>
      <c r="BA32" s="7" t="s">
        <v>93</v>
      </c>
      <c r="BB32" s="7" t="s">
        <v>103</v>
      </c>
      <c r="BC32" s="7" t="s">
        <v>202</v>
      </c>
      <c r="BD32" s="7" t="s">
        <v>109</v>
      </c>
      <c r="BE32" s="7" t="s">
        <v>202</v>
      </c>
      <c r="BF32" s="7" t="s">
        <v>202</v>
      </c>
      <c r="BG32" s="7" t="s">
        <v>504</v>
      </c>
      <c r="BH32" s="7" t="s">
        <v>202</v>
      </c>
      <c r="BI32" s="7" t="s">
        <v>85</v>
      </c>
      <c r="BJ32" s="7" t="s">
        <v>112</v>
      </c>
      <c r="BK32" s="7" t="s">
        <v>101</v>
      </c>
      <c r="BL32" s="7" t="s">
        <v>227</v>
      </c>
      <c r="BM32" s="7" t="s">
        <v>875</v>
      </c>
      <c r="BN32" s="20" t="s">
        <v>876</v>
      </c>
      <c r="BO32" s="7" t="s">
        <v>877</v>
      </c>
      <c r="BP32" s="8" t="s">
        <v>323</v>
      </c>
      <c r="BQ32" s="8" t="s">
        <v>878</v>
      </c>
      <c r="BR32" s="8" t="s">
        <v>879</v>
      </c>
      <c r="BS32" s="8" t="s">
        <v>253</v>
      </c>
      <c r="BT32" s="8" t="s">
        <v>484</v>
      </c>
      <c r="BU32" s="8" t="s">
        <v>202</v>
      </c>
      <c r="BV32" s="16" t="s">
        <v>202</v>
      </c>
      <c r="BW32" s="27" t="s">
        <v>237</v>
      </c>
      <c r="BX32" s="28" t="s">
        <v>880</v>
      </c>
    </row>
    <row r="33" spans="1:76" s="6" customFormat="1" ht="37.5" customHeight="1" x14ac:dyDescent="0.35">
      <c r="A33" s="12" t="s">
        <v>191</v>
      </c>
      <c r="B33" s="7" t="s">
        <v>291</v>
      </c>
      <c r="C33" s="7" t="s">
        <v>881</v>
      </c>
      <c r="D33" s="7" t="s">
        <v>882</v>
      </c>
      <c r="E33" s="7" t="s">
        <v>883</v>
      </c>
      <c r="F33" s="7" t="s">
        <v>167</v>
      </c>
      <c r="G33" s="10" t="s">
        <v>884</v>
      </c>
      <c r="H33" s="7" t="s">
        <v>202</v>
      </c>
      <c r="I33" s="13" t="str">
        <f>TEXT(
  "2018-10-10",
  "JJ/MM/AA"
)</f>
        <v>10/10/18</v>
      </c>
      <c r="J33" s="14" t="s">
        <v>885</v>
      </c>
      <c r="K33" s="14" t="s">
        <v>200</v>
      </c>
      <c r="L33" s="7" t="s">
        <v>201</v>
      </c>
      <c r="M33" s="7" t="s">
        <v>57</v>
      </c>
      <c r="N33" s="15" t="s">
        <v>202</v>
      </c>
      <c r="O33" s="12" t="s">
        <v>202</v>
      </c>
      <c r="P33" s="7" t="s">
        <v>203</v>
      </c>
      <c r="Q33" s="7" t="s">
        <v>515</v>
      </c>
      <c r="R33" s="7" t="s">
        <v>886</v>
      </c>
      <c r="S33" s="16" t="s">
        <v>887</v>
      </c>
      <c r="T33" s="16" t="s">
        <v>268</v>
      </c>
      <c r="U33" s="16" t="s">
        <v>269</v>
      </c>
      <c r="V33" s="16" t="s">
        <v>270</v>
      </c>
      <c r="W33" s="17" t="s">
        <v>271</v>
      </c>
      <c r="X33" s="7" t="s">
        <v>64</v>
      </c>
      <c r="Y33" s="16" t="s">
        <v>202</v>
      </c>
      <c r="Z33" s="16" t="s">
        <v>202</v>
      </c>
      <c r="AA33" s="16" t="s">
        <v>202</v>
      </c>
      <c r="AB33" s="16" t="s">
        <v>202</v>
      </c>
      <c r="AC33" s="8" t="s">
        <v>202</v>
      </c>
      <c r="AD33" s="16" t="s">
        <v>792</v>
      </c>
      <c r="AE33" s="16" t="s">
        <v>268</v>
      </c>
      <c r="AF33" s="16" t="s">
        <v>273</v>
      </c>
      <c r="AG33" s="16" t="s">
        <v>270</v>
      </c>
      <c r="AH33" s="8" t="s">
        <v>888</v>
      </c>
      <c r="AI33" s="16" t="s">
        <v>889</v>
      </c>
      <c r="AJ33" s="16" t="s">
        <v>890</v>
      </c>
      <c r="AK33" s="16" t="s">
        <v>891</v>
      </c>
      <c r="AL33" s="16" t="s">
        <v>739</v>
      </c>
      <c r="AM33" s="8" t="s">
        <v>892</v>
      </c>
      <c r="AN33" s="16" t="s">
        <v>893</v>
      </c>
      <c r="AO33" s="16" t="s">
        <v>894</v>
      </c>
      <c r="AP33" s="16" t="s">
        <v>895</v>
      </c>
      <c r="AQ33" s="16" t="s">
        <v>896</v>
      </c>
      <c r="AR33" s="18" t="s">
        <v>897</v>
      </c>
      <c r="AS33" s="19" t="s">
        <v>898</v>
      </c>
      <c r="AT33" s="7" t="s">
        <v>899</v>
      </c>
      <c r="AU33" s="7" t="s">
        <v>900</v>
      </c>
      <c r="AV33" s="7" t="s">
        <v>226</v>
      </c>
      <c r="AW33" s="7" t="s">
        <v>202</v>
      </c>
      <c r="AX33" s="7" t="s">
        <v>202</v>
      </c>
      <c r="AY33" s="7" t="s">
        <v>202</v>
      </c>
      <c r="AZ33" s="7" t="s">
        <v>202</v>
      </c>
      <c r="BA33" s="7" t="s">
        <v>93</v>
      </c>
      <c r="BB33" s="7" t="s">
        <v>87</v>
      </c>
      <c r="BC33" s="7" t="s">
        <v>76</v>
      </c>
      <c r="BD33" s="7" t="s">
        <v>68</v>
      </c>
      <c r="BE33" s="7" t="s">
        <v>202</v>
      </c>
      <c r="BF33" s="7" t="s">
        <v>202</v>
      </c>
      <c r="BG33" s="7" t="s">
        <v>318</v>
      </c>
      <c r="BH33" s="7" t="s">
        <v>202</v>
      </c>
      <c r="BI33" s="7" t="s">
        <v>89</v>
      </c>
      <c r="BJ33" s="7" t="s">
        <v>72</v>
      </c>
      <c r="BK33" s="7" t="s">
        <v>90</v>
      </c>
      <c r="BL33" s="7" t="s">
        <v>227</v>
      </c>
      <c r="BM33" s="7" t="s">
        <v>901</v>
      </c>
      <c r="BN33" s="20" t="s">
        <v>202</v>
      </c>
      <c r="BO33" s="7" t="s">
        <v>902</v>
      </c>
      <c r="BP33" s="8" t="s">
        <v>326</v>
      </c>
      <c r="BQ33" s="8" t="s">
        <v>829</v>
      </c>
      <c r="BR33" s="8" t="s">
        <v>323</v>
      </c>
      <c r="BS33" s="8" t="s">
        <v>903</v>
      </c>
      <c r="BT33" s="8" t="s">
        <v>904</v>
      </c>
      <c r="BU33" s="8" t="s">
        <v>850</v>
      </c>
      <c r="BV33" s="16" t="s">
        <v>202</v>
      </c>
      <c r="BW33" s="27" t="s">
        <v>327</v>
      </c>
      <c r="BX33" s="28" t="s">
        <v>905</v>
      </c>
    </row>
    <row r="34" spans="1:76" s="6" customFormat="1" ht="37.5" customHeight="1" x14ac:dyDescent="0.35">
      <c r="A34" s="12" t="s">
        <v>191</v>
      </c>
      <c r="B34" s="7" t="s">
        <v>191</v>
      </c>
      <c r="C34" s="7" t="s">
        <v>906</v>
      </c>
      <c r="D34" s="7" t="s">
        <v>907</v>
      </c>
      <c r="E34" s="7" t="s">
        <v>908</v>
      </c>
      <c r="F34" s="7" t="s">
        <v>167</v>
      </c>
      <c r="G34" s="10" t="s">
        <v>909</v>
      </c>
      <c r="H34" s="7" t="s">
        <v>202</v>
      </c>
      <c r="I34" s="13" t="str">
        <f>TEXT(
  "2019-03-01",
  "JJ/MM/AA"
)</f>
        <v>01/03/19</v>
      </c>
      <c r="J34" s="14" t="s">
        <v>202</v>
      </c>
      <c r="K34" s="14" t="s">
        <v>200</v>
      </c>
      <c r="L34" s="7" t="s">
        <v>360</v>
      </c>
      <c r="M34" s="7" t="s">
        <v>57</v>
      </c>
      <c r="N34" s="15" t="s">
        <v>202</v>
      </c>
      <c r="O34" s="12" t="s">
        <v>202</v>
      </c>
      <c r="P34" s="7" t="s">
        <v>202</v>
      </c>
      <c r="Q34" s="7" t="s">
        <v>334</v>
      </c>
      <c r="R34" s="7" t="s">
        <v>348</v>
      </c>
      <c r="S34" s="16" t="s">
        <v>910</v>
      </c>
      <c r="T34" s="16" t="s">
        <v>684</v>
      </c>
      <c r="U34" s="16" t="s">
        <v>687</v>
      </c>
      <c r="V34" s="16" t="s">
        <v>911</v>
      </c>
      <c r="W34" s="17" t="s">
        <v>340</v>
      </c>
      <c r="X34" s="7" t="s">
        <v>91</v>
      </c>
      <c r="Y34" s="16" t="s">
        <v>202</v>
      </c>
      <c r="Z34" s="16" t="s">
        <v>202</v>
      </c>
      <c r="AA34" s="16" t="s">
        <v>202</v>
      </c>
      <c r="AB34" s="16" t="s">
        <v>202</v>
      </c>
      <c r="AC34" s="8" t="s">
        <v>202</v>
      </c>
      <c r="AD34" s="16" t="s">
        <v>202</v>
      </c>
      <c r="AE34" s="16" t="s">
        <v>202</v>
      </c>
      <c r="AF34" s="16" t="s">
        <v>202</v>
      </c>
      <c r="AG34" s="16" t="s">
        <v>202</v>
      </c>
      <c r="AH34" s="8" t="s">
        <v>202</v>
      </c>
      <c r="AI34" s="16" t="s">
        <v>912</v>
      </c>
      <c r="AJ34" s="16" t="s">
        <v>913</v>
      </c>
      <c r="AK34" s="16" t="s">
        <v>363</v>
      </c>
      <c r="AL34" s="16" t="s">
        <v>490</v>
      </c>
      <c r="AM34" s="8" t="s">
        <v>914</v>
      </c>
      <c r="AN34" s="16" t="s">
        <v>915</v>
      </c>
      <c r="AO34" s="16" t="s">
        <v>347</v>
      </c>
      <c r="AP34" s="16" t="s">
        <v>348</v>
      </c>
      <c r="AQ34" s="16" t="s">
        <v>465</v>
      </c>
      <c r="AR34" s="18" t="s">
        <v>916</v>
      </c>
      <c r="AS34" s="19" t="s">
        <v>917</v>
      </c>
      <c r="AT34" s="7" t="s">
        <v>918</v>
      </c>
      <c r="AU34" s="7" t="s">
        <v>919</v>
      </c>
      <c r="AV34" s="7" t="s">
        <v>226</v>
      </c>
      <c r="AW34" s="7" t="s">
        <v>202</v>
      </c>
      <c r="AX34" s="7" t="s">
        <v>202</v>
      </c>
      <c r="AY34" s="7" t="s">
        <v>202</v>
      </c>
      <c r="AZ34" s="7" t="s">
        <v>202</v>
      </c>
      <c r="BA34" s="7" t="s">
        <v>93</v>
      </c>
      <c r="BB34" s="7" t="s">
        <v>87</v>
      </c>
      <c r="BC34" s="7" t="s">
        <v>76</v>
      </c>
      <c r="BD34" s="7" t="s">
        <v>68</v>
      </c>
      <c r="BE34" s="7" t="s">
        <v>202</v>
      </c>
      <c r="BF34" s="7" t="s">
        <v>202</v>
      </c>
      <c r="BG34" s="7" t="s">
        <v>318</v>
      </c>
      <c r="BH34" s="7" t="s">
        <v>202</v>
      </c>
      <c r="BI34" s="7" t="s">
        <v>89</v>
      </c>
      <c r="BJ34" s="7" t="s">
        <v>72</v>
      </c>
      <c r="BK34" s="7" t="s">
        <v>90</v>
      </c>
      <c r="BL34" s="7" t="s">
        <v>227</v>
      </c>
      <c r="BM34" s="7" t="s">
        <v>920</v>
      </c>
      <c r="BN34" s="20" t="s">
        <v>921</v>
      </c>
      <c r="BO34" s="7" t="s">
        <v>922</v>
      </c>
      <c r="BP34" s="8" t="s">
        <v>326</v>
      </c>
      <c r="BQ34" s="8" t="s">
        <v>829</v>
      </c>
      <c r="BR34" s="8" t="s">
        <v>323</v>
      </c>
      <c r="BS34" s="8" t="s">
        <v>904</v>
      </c>
      <c r="BT34" s="8" t="s">
        <v>850</v>
      </c>
      <c r="BU34" s="8" t="s">
        <v>202</v>
      </c>
      <c r="BV34" s="16" t="s">
        <v>202</v>
      </c>
      <c r="BW34" s="27" t="s">
        <v>327</v>
      </c>
      <c r="BX34" s="28" t="s">
        <v>905</v>
      </c>
    </row>
    <row r="35" spans="1:76" s="6" customFormat="1" ht="37.5" customHeight="1" x14ac:dyDescent="0.35">
      <c r="A35" s="12" t="s">
        <v>191</v>
      </c>
      <c r="B35" s="7" t="s">
        <v>291</v>
      </c>
      <c r="C35" s="7" t="s">
        <v>923</v>
      </c>
      <c r="D35" s="7" t="s">
        <v>924</v>
      </c>
      <c r="E35" s="7" t="s">
        <v>925</v>
      </c>
      <c r="F35" s="7" t="s">
        <v>164</v>
      </c>
      <c r="G35" s="10" t="s">
        <v>926</v>
      </c>
      <c r="H35" s="7" t="s">
        <v>202</v>
      </c>
      <c r="I35" s="13" t="str">
        <f>TEXT(
  "2020-03-05",
  "JJ/MM/AA"
)</f>
        <v>05/03/20</v>
      </c>
      <c r="J35" s="14" t="s">
        <v>202</v>
      </c>
      <c r="K35" s="14" t="s">
        <v>200</v>
      </c>
      <c r="L35" s="7" t="s">
        <v>333</v>
      </c>
      <c r="M35" s="7" t="s">
        <v>57</v>
      </c>
      <c r="N35" s="15" t="s">
        <v>202</v>
      </c>
      <c r="O35" s="12" t="s">
        <v>202</v>
      </c>
      <c r="P35" s="7" t="s">
        <v>202</v>
      </c>
      <c r="Q35" s="7" t="s">
        <v>334</v>
      </c>
      <c r="R35" s="7" t="s">
        <v>348</v>
      </c>
      <c r="S35" s="16" t="s">
        <v>927</v>
      </c>
      <c r="T35" s="16" t="s">
        <v>687</v>
      </c>
      <c r="U35" s="16" t="s">
        <v>928</v>
      </c>
      <c r="V35" s="16" t="s">
        <v>661</v>
      </c>
      <c r="W35" s="17" t="s">
        <v>340</v>
      </c>
      <c r="X35" s="7" t="s">
        <v>91</v>
      </c>
      <c r="Y35" s="16" t="s">
        <v>202</v>
      </c>
      <c r="Z35" s="16" t="s">
        <v>202</v>
      </c>
      <c r="AA35" s="16" t="s">
        <v>202</v>
      </c>
      <c r="AB35" s="16" t="s">
        <v>202</v>
      </c>
      <c r="AC35" s="8" t="s">
        <v>202</v>
      </c>
      <c r="AD35" s="16" t="s">
        <v>202</v>
      </c>
      <c r="AE35" s="16" t="s">
        <v>202</v>
      </c>
      <c r="AF35" s="16" t="s">
        <v>202</v>
      </c>
      <c r="AG35" s="16" t="s">
        <v>202</v>
      </c>
      <c r="AH35" s="8" t="s">
        <v>202</v>
      </c>
      <c r="AI35" s="16" t="s">
        <v>929</v>
      </c>
      <c r="AJ35" s="16" t="s">
        <v>216</v>
      </c>
      <c r="AK35" s="16" t="s">
        <v>342</v>
      </c>
      <c r="AL35" s="16" t="s">
        <v>490</v>
      </c>
      <c r="AM35" s="8" t="s">
        <v>930</v>
      </c>
      <c r="AN35" s="16" t="s">
        <v>931</v>
      </c>
      <c r="AO35" s="16" t="s">
        <v>347</v>
      </c>
      <c r="AP35" s="16" t="s">
        <v>348</v>
      </c>
      <c r="AQ35" s="16" t="s">
        <v>366</v>
      </c>
      <c r="AR35" s="18" t="s">
        <v>932</v>
      </c>
      <c r="AS35" s="19" t="s">
        <v>933</v>
      </c>
      <c r="AT35" s="7" t="s">
        <v>899</v>
      </c>
      <c r="AU35" s="7" t="s">
        <v>934</v>
      </c>
      <c r="AV35" s="7" t="s">
        <v>226</v>
      </c>
      <c r="AW35" s="7" t="s">
        <v>202</v>
      </c>
      <c r="AX35" s="7" t="s">
        <v>202</v>
      </c>
      <c r="AY35" s="7" t="s">
        <v>202</v>
      </c>
      <c r="AZ35" s="7" t="s">
        <v>202</v>
      </c>
      <c r="BA35" s="7" t="s">
        <v>103</v>
      </c>
      <c r="BB35" s="7" t="s">
        <v>93</v>
      </c>
      <c r="BC35" s="7" t="s">
        <v>76</v>
      </c>
      <c r="BD35" s="7" t="s">
        <v>68</v>
      </c>
      <c r="BE35" s="7" t="s">
        <v>202</v>
      </c>
      <c r="BF35" s="7" t="s">
        <v>202</v>
      </c>
      <c r="BG35" s="7" t="s">
        <v>318</v>
      </c>
      <c r="BH35" s="7" t="s">
        <v>202</v>
      </c>
      <c r="BI35" s="7" t="s">
        <v>131</v>
      </c>
      <c r="BJ35" s="7" t="s">
        <v>202</v>
      </c>
      <c r="BK35" s="7" t="s">
        <v>202</v>
      </c>
      <c r="BL35" s="7" t="s">
        <v>227</v>
      </c>
      <c r="BM35" s="7" t="s">
        <v>935</v>
      </c>
      <c r="BN35" s="20" t="s">
        <v>936</v>
      </c>
      <c r="BO35" s="7" t="s">
        <v>902</v>
      </c>
      <c r="BP35" s="8" t="s">
        <v>202</v>
      </c>
      <c r="BQ35" s="8" t="s">
        <v>202</v>
      </c>
      <c r="BR35" s="8" t="s">
        <v>202</v>
      </c>
      <c r="BS35" s="8" t="s">
        <v>202</v>
      </c>
      <c r="BT35" s="8" t="s">
        <v>202</v>
      </c>
      <c r="BU35" s="8" t="s">
        <v>202</v>
      </c>
      <c r="BV35" s="16" t="s">
        <v>202</v>
      </c>
      <c r="BW35" s="27" t="s">
        <v>327</v>
      </c>
      <c r="BX35" s="28" t="s">
        <v>937</v>
      </c>
    </row>
    <row r="36" spans="1:76" s="6" customFormat="1" ht="37.5" customHeight="1" x14ac:dyDescent="0.35">
      <c r="A36" s="12" t="s">
        <v>191</v>
      </c>
      <c r="B36" s="7" t="s">
        <v>938</v>
      </c>
      <c r="C36" s="7" t="s">
        <v>939</v>
      </c>
      <c r="D36" s="7" t="s">
        <v>940</v>
      </c>
      <c r="E36" s="7" t="s">
        <v>941</v>
      </c>
      <c r="F36" s="7" t="s">
        <v>136</v>
      </c>
      <c r="G36" s="10" t="s">
        <v>942</v>
      </c>
      <c r="H36" s="7" t="s">
        <v>198</v>
      </c>
      <c r="I36" s="13" t="str">
        <f>TEXT(
  "2018-10-10",
  "JJ/MM/AA"
)</f>
        <v>10/10/18</v>
      </c>
      <c r="J36" s="14" t="s">
        <v>943</v>
      </c>
      <c r="K36" s="14" t="s">
        <v>200</v>
      </c>
      <c r="L36" s="7" t="s">
        <v>201</v>
      </c>
      <c r="M36" s="7" t="s">
        <v>57</v>
      </c>
      <c r="N36" s="15" t="s">
        <v>942</v>
      </c>
      <c r="O36" s="12" t="s">
        <v>203</v>
      </c>
      <c r="P36" s="7" t="s">
        <v>519</v>
      </c>
      <c r="Q36" s="7" t="s">
        <v>456</v>
      </c>
      <c r="R36" s="7" t="s">
        <v>944</v>
      </c>
      <c r="S36" s="16" t="s">
        <v>384</v>
      </c>
      <c r="T36" s="16" t="s">
        <v>945</v>
      </c>
      <c r="U36" s="16" t="s">
        <v>945</v>
      </c>
      <c r="V36" s="16" t="s">
        <v>946</v>
      </c>
      <c r="W36" s="17" t="s">
        <v>947</v>
      </c>
      <c r="X36" s="7" t="s">
        <v>64</v>
      </c>
      <c r="Y36" s="16" t="s">
        <v>838</v>
      </c>
      <c r="Z36" s="16" t="s">
        <v>945</v>
      </c>
      <c r="AA36" s="16" t="s">
        <v>489</v>
      </c>
      <c r="AB36" s="16" t="s">
        <v>946</v>
      </c>
      <c r="AC36" s="8" t="s">
        <v>948</v>
      </c>
      <c r="AD36" s="16" t="s">
        <v>949</v>
      </c>
      <c r="AE36" s="16" t="s">
        <v>489</v>
      </c>
      <c r="AF36" s="16" t="s">
        <v>301</v>
      </c>
      <c r="AG36" s="16" t="s">
        <v>946</v>
      </c>
      <c r="AH36" s="8" t="s">
        <v>950</v>
      </c>
      <c r="AI36" s="16" t="s">
        <v>951</v>
      </c>
      <c r="AJ36" s="16" t="s">
        <v>913</v>
      </c>
      <c r="AK36" s="16" t="s">
        <v>952</v>
      </c>
      <c r="AL36" s="16" t="s">
        <v>953</v>
      </c>
      <c r="AM36" s="8" t="s">
        <v>954</v>
      </c>
      <c r="AN36" s="16" t="s">
        <v>955</v>
      </c>
      <c r="AO36" s="16" t="s">
        <v>347</v>
      </c>
      <c r="AP36" s="16" t="s">
        <v>348</v>
      </c>
      <c r="AQ36" s="16" t="s">
        <v>956</v>
      </c>
      <c r="AR36" s="18" t="s">
        <v>957</v>
      </c>
      <c r="AS36" s="19" t="s">
        <v>958</v>
      </c>
      <c r="AT36" s="7" t="s">
        <v>959</v>
      </c>
      <c r="AU36" s="7" t="s">
        <v>960</v>
      </c>
      <c r="AV36" s="7" t="s">
        <v>226</v>
      </c>
      <c r="AW36" s="7" t="s">
        <v>202</v>
      </c>
      <c r="AX36" s="7" t="s">
        <v>202</v>
      </c>
      <c r="AY36" s="7" t="s">
        <v>202</v>
      </c>
      <c r="AZ36" s="7" t="s">
        <v>128</v>
      </c>
      <c r="BA36" s="7" t="s">
        <v>93</v>
      </c>
      <c r="BB36" s="7" t="s">
        <v>103</v>
      </c>
      <c r="BC36" s="7" t="s">
        <v>202</v>
      </c>
      <c r="BD36" s="7" t="s">
        <v>227</v>
      </c>
      <c r="BE36" s="7" t="s">
        <v>202</v>
      </c>
      <c r="BF36" s="7" t="s">
        <v>86</v>
      </c>
      <c r="BG36" s="7" t="s">
        <v>250</v>
      </c>
      <c r="BH36" s="7" t="s">
        <v>202</v>
      </c>
      <c r="BI36" s="7" t="s">
        <v>131</v>
      </c>
      <c r="BJ36" s="7" t="s">
        <v>72</v>
      </c>
      <c r="BK36" s="7" t="s">
        <v>90</v>
      </c>
      <c r="BL36" s="7" t="s">
        <v>132</v>
      </c>
      <c r="BM36" s="7" t="s">
        <v>961</v>
      </c>
      <c r="BN36" s="20" t="s">
        <v>962</v>
      </c>
      <c r="BO36" s="7" t="s">
        <v>963</v>
      </c>
      <c r="BP36" s="8" t="s">
        <v>253</v>
      </c>
      <c r="BQ36" s="8" t="s">
        <v>964</v>
      </c>
      <c r="BR36" s="8" t="s">
        <v>401</v>
      </c>
      <c r="BS36" s="8" t="s">
        <v>965</v>
      </c>
      <c r="BT36" s="8" t="s">
        <v>202</v>
      </c>
      <c r="BU36" s="8" t="s">
        <v>202</v>
      </c>
      <c r="BV36" s="16" t="s">
        <v>966</v>
      </c>
      <c r="BW36" s="27" t="s">
        <v>967</v>
      </c>
      <c r="BX36" s="28" t="s">
        <v>968</v>
      </c>
    </row>
    <row r="37" spans="1:76" s="6" customFormat="1" ht="37.5" customHeight="1" x14ac:dyDescent="0.35">
      <c r="A37" s="12" t="s">
        <v>191</v>
      </c>
      <c r="B37" s="7" t="s">
        <v>938</v>
      </c>
      <c r="C37" s="7" t="s">
        <v>969</v>
      </c>
      <c r="D37" s="7" t="s">
        <v>970</v>
      </c>
      <c r="E37" s="7" t="s">
        <v>971</v>
      </c>
      <c r="F37" s="7" t="s">
        <v>136</v>
      </c>
      <c r="G37" s="10" t="s">
        <v>972</v>
      </c>
      <c r="H37" s="7" t="s">
        <v>198</v>
      </c>
      <c r="I37" s="13" t="str">
        <f>TEXT(
  "2018-10-10",
  "JJ/MM/AA"
)</f>
        <v>10/10/18</v>
      </c>
      <c r="J37" s="14" t="s">
        <v>943</v>
      </c>
      <c r="K37" s="14" t="s">
        <v>200</v>
      </c>
      <c r="L37" s="7" t="s">
        <v>201</v>
      </c>
      <c r="M37" s="7" t="s">
        <v>57</v>
      </c>
      <c r="N37" s="15" t="s">
        <v>972</v>
      </c>
      <c r="O37" s="12" t="s">
        <v>203</v>
      </c>
      <c r="P37" s="7" t="s">
        <v>519</v>
      </c>
      <c r="Q37" s="7" t="s">
        <v>456</v>
      </c>
      <c r="R37" s="7" t="s">
        <v>944</v>
      </c>
      <c r="S37" s="16" t="s">
        <v>384</v>
      </c>
      <c r="T37" s="16" t="s">
        <v>945</v>
      </c>
      <c r="U37" s="16" t="s">
        <v>945</v>
      </c>
      <c r="V37" s="16" t="s">
        <v>946</v>
      </c>
      <c r="W37" s="17" t="s">
        <v>947</v>
      </c>
      <c r="X37" s="7" t="s">
        <v>64</v>
      </c>
      <c r="Y37" s="16" t="s">
        <v>838</v>
      </c>
      <c r="Z37" s="16" t="s">
        <v>945</v>
      </c>
      <c r="AA37" s="16" t="s">
        <v>489</v>
      </c>
      <c r="AB37" s="16" t="s">
        <v>946</v>
      </c>
      <c r="AC37" s="8" t="s">
        <v>973</v>
      </c>
      <c r="AD37" s="16" t="s">
        <v>949</v>
      </c>
      <c r="AE37" s="16" t="s">
        <v>489</v>
      </c>
      <c r="AF37" s="16" t="s">
        <v>301</v>
      </c>
      <c r="AG37" s="16" t="s">
        <v>946</v>
      </c>
      <c r="AH37" s="8" t="s">
        <v>974</v>
      </c>
      <c r="AI37" s="16" t="s">
        <v>951</v>
      </c>
      <c r="AJ37" s="16" t="s">
        <v>913</v>
      </c>
      <c r="AK37" s="16" t="s">
        <v>952</v>
      </c>
      <c r="AL37" s="16" t="s">
        <v>953</v>
      </c>
      <c r="AM37" s="8" t="s">
        <v>975</v>
      </c>
      <c r="AN37" s="16" t="s">
        <v>955</v>
      </c>
      <c r="AO37" s="16" t="s">
        <v>347</v>
      </c>
      <c r="AP37" s="16" t="s">
        <v>348</v>
      </c>
      <c r="AQ37" s="16" t="s">
        <v>956</v>
      </c>
      <c r="AR37" s="18" t="s">
        <v>976</v>
      </c>
      <c r="AS37" s="19" t="s">
        <v>977</v>
      </c>
      <c r="AT37" s="7" t="s">
        <v>959</v>
      </c>
      <c r="AU37" s="7" t="s">
        <v>978</v>
      </c>
      <c r="AV37" s="7" t="s">
        <v>226</v>
      </c>
      <c r="AW37" s="7" t="s">
        <v>202</v>
      </c>
      <c r="AX37" s="7" t="s">
        <v>202</v>
      </c>
      <c r="AY37" s="7" t="s">
        <v>202</v>
      </c>
      <c r="AZ37" s="7" t="s">
        <v>128</v>
      </c>
      <c r="BA37" s="7" t="s">
        <v>93</v>
      </c>
      <c r="BB37" s="7" t="s">
        <v>103</v>
      </c>
      <c r="BC37" s="7" t="s">
        <v>202</v>
      </c>
      <c r="BD37" s="7" t="s">
        <v>227</v>
      </c>
      <c r="BE37" s="7" t="s">
        <v>202</v>
      </c>
      <c r="BF37" s="7" t="s">
        <v>86</v>
      </c>
      <c r="BG37" s="7" t="s">
        <v>250</v>
      </c>
      <c r="BH37" s="7" t="s">
        <v>202</v>
      </c>
      <c r="BI37" s="7" t="s">
        <v>131</v>
      </c>
      <c r="BJ37" s="7" t="s">
        <v>72</v>
      </c>
      <c r="BK37" s="7" t="s">
        <v>90</v>
      </c>
      <c r="BL37" s="7" t="s">
        <v>132</v>
      </c>
      <c r="BM37" s="7" t="s">
        <v>961</v>
      </c>
      <c r="BN37" s="20" t="s">
        <v>962</v>
      </c>
      <c r="BO37" s="7" t="s">
        <v>963</v>
      </c>
      <c r="BP37" s="8" t="s">
        <v>253</v>
      </c>
      <c r="BQ37" s="8" t="s">
        <v>964</v>
      </c>
      <c r="BR37" s="8" t="s">
        <v>401</v>
      </c>
      <c r="BS37" s="8" t="s">
        <v>202</v>
      </c>
      <c r="BT37" s="8" t="s">
        <v>202</v>
      </c>
      <c r="BU37" s="8" t="s">
        <v>202</v>
      </c>
      <c r="BV37" s="16" t="s">
        <v>979</v>
      </c>
      <c r="BW37" s="27" t="s">
        <v>967</v>
      </c>
      <c r="BX37" s="28" t="s">
        <v>980</v>
      </c>
    </row>
    <row r="38" spans="1:76" s="6" customFormat="1" ht="37.5" customHeight="1" x14ac:dyDescent="0.35">
      <c r="A38" s="12" t="s">
        <v>191</v>
      </c>
      <c r="B38" s="7" t="s">
        <v>938</v>
      </c>
      <c r="C38" s="7" t="s">
        <v>981</v>
      </c>
      <c r="D38" s="7" t="s">
        <v>982</v>
      </c>
      <c r="E38" s="7" t="s">
        <v>971</v>
      </c>
      <c r="F38" s="7" t="s">
        <v>136</v>
      </c>
      <c r="G38" s="10" t="s">
        <v>983</v>
      </c>
      <c r="H38" s="7" t="s">
        <v>198</v>
      </c>
      <c r="I38" s="13" t="str">
        <f>TEXT(
  "2020-11-09",
  "JJ/MM/AA"
)</f>
        <v>09/11/20</v>
      </c>
      <c r="J38" s="14" t="s">
        <v>943</v>
      </c>
      <c r="K38" s="14" t="s">
        <v>200</v>
      </c>
      <c r="L38" s="7" t="s">
        <v>201</v>
      </c>
      <c r="M38" s="7" t="s">
        <v>57</v>
      </c>
      <c r="N38" s="15" t="s">
        <v>984</v>
      </c>
      <c r="O38" s="12" t="s">
        <v>203</v>
      </c>
      <c r="P38" s="7" t="s">
        <v>519</v>
      </c>
      <c r="Q38" s="7" t="s">
        <v>456</v>
      </c>
      <c r="R38" s="7" t="s">
        <v>944</v>
      </c>
      <c r="S38" s="16" t="s">
        <v>384</v>
      </c>
      <c r="T38" s="16" t="s">
        <v>945</v>
      </c>
      <c r="U38" s="16" t="s">
        <v>945</v>
      </c>
      <c r="V38" s="16" t="s">
        <v>946</v>
      </c>
      <c r="W38" s="17" t="s">
        <v>947</v>
      </c>
      <c r="X38" s="7" t="s">
        <v>64</v>
      </c>
      <c r="Y38" s="16" t="s">
        <v>838</v>
      </c>
      <c r="Z38" s="16" t="s">
        <v>945</v>
      </c>
      <c r="AA38" s="16" t="s">
        <v>489</v>
      </c>
      <c r="AB38" s="16" t="s">
        <v>946</v>
      </c>
      <c r="AC38" s="8" t="s">
        <v>985</v>
      </c>
      <c r="AD38" s="16" t="s">
        <v>949</v>
      </c>
      <c r="AE38" s="16" t="s">
        <v>489</v>
      </c>
      <c r="AF38" s="16" t="s">
        <v>301</v>
      </c>
      <c r="AG38" s="16" t="s">
        <v>946</v>
      </c>
      <c r="AH38" s="8" t="s">
        <v>986</v>
      </c>
      <c r="AI38" s="16" t="s">
        <v>951</v>
      </c>
      <c r="AJ38" s="16" t="s">
        <v>913</v>
      </c>
      <c r="AK38" s="16" t="s">
        <v>952</v>
      </c>
      <c r="AL38" s="16" t="s">
        <v>953</v>
      </c>
      <c r="AM38" s="8" t="s">
        <v>987</v>
      </c>
      <c r="AN38" s="16" t="s">
        <v>955</v>
      </c>
      <c r="AO38" s="16" t="s">
        <v>347</v>
      </c>
      <c r="AP38" s="16" t="s">
        <v>348</v>
      </c>
      <c r="AQ38" s="16" t="s">
        <v>956</v>
      </c>
      <c r="AR38" s="18" t="s">
        <v>988</v>
      </c>
      <c r="AS38" s="19" t="s">
        <v>989</v>
      </c>
      <c r="AT38" s="7" t="s">
        <v>990</v>
      </c>
      <c r="AU38" s="7" t="s">
        <v>991</v>
      </c>
      <c r="AV38" s="7" t="s">
        <v>226</v>
      </c>
      <c r="AW38" s="7" t="s">
        <v>202</v>
      </c>
      <c r="AX38" s="7" t="s">
        <v>202</v>
      </c>
      <c r="AY38" s="7" t="s">
        <v>202</v>
      </c>
      <c r="AZ38" s="7" t="s">
        <v>119</v>
      </c>
      <c r="BA38" s="7" t="s">
        <v>202</v>
      </c>
      <c r="BB38" s="7" t="s">
        <v>202</v>
      </c>
      <c r="BC38" s="7" t="s">
        <v>202</v>
      </c>
      <c r="BD38" s="7" t="s">
        <v>68</v>
      </c>
      <c r="BE38" s="7" t="s">
        <v>202</v>
      </c>
      <c r="BF38" s="7" t="s">
        <v>86</v>
      </c>
      <c r="BG38" s="7" t="s">
        <v>202</v>
      </c>
      <c r="BH38" s="7" t="s">
        <v>202</v>
      </c>
      <c r="BI38" s="7" t="s">
        <v>127</v>
      </c>
      <c r="BJ38" s="7" t="s">
        <v>72</v>
      </c>
      <c r="BK38" s="7" t="s">
        <v>90</v>
      </c>
      <c r="BL38" s="7" t="s">
        <v>202</v>
      </c>
      <c r="BM38" s="7" t="s">
        <v>961</v>
      </c>
      <c r="BN38" s="20" t="s">
        <v>992</v>
      </c>
      <c r="BO38" s="7" t="s">
        <v>993</v>
      </c>
      <c r="BP38" s="8" t="s">
        <v>994</v>
      </c>
      <c r="BQ38" s="8" t="s">
        <v>253</v>
      </c>
      <c r="BR38" s="8" t="s">
        <v>533</v>
      </c>
      <c r="BS38" s="8" t="s">
        <v>202</v>
      </c>
      <c r="BT38" s="8" t="s">
        <v>202</v>
      </c>
      <c r="BU38" s="8" t="s">
        <v>202</v>
      </c>
      <c r="BV38" s="16" t="s">
        <v>995</v>
      </c>
      <c r="BW38" s="27" t="s">
        <v>967</v>
      </c>
      <c r="BX38" s="28" t="s">
        <v>996</v>
      </c>
    </row>
    <row r="39" spans="1:76" s="6" customFormat="1" ht="37.5" customHeight="1" x14ac:dyDescent="0.35">
      <c r="A39" s="12" t="s">
        <v>191</v>
      </c>
      <c r="B39" s="7" t="s">
        <v>938</v>
      </c>
      <c r="C39" s="7" t="s">
        <v>997</v>
      </c>
      <c r="D39" s="7" t="s">
        <v>998</v>
      </c>
      <c r="E39" s="7" t="s">
        <v>999</v>
      </c>
      <c r="F39" s="7" t="s">
        <v>136</v>
      </c>
      <c r="G39" s="10" t="s">
        <v>1000</v>
      </c>
      <c r="H39" s="7" t="s">
        <v>198</v>
      </c>
      <c r="I39" s="13" t="str">
        <f>TEXT(
  "2018-10-10",
  "JJ/MM/AA"
)</f>
        <v>10/10/18</v>
      </c>
      <c r="J39" s="14" t="s">
        <v>943</v>
      </c>
      <c r="K39" s="14" t="s">
        <v>200</v>
      </c>
      <c r="L39" s="7" t="s">
        <v>201</v>
      </c>
      <c r="M39" s="7" t="s">
        <v>57</v>
      </c>
      <c r="N39" s="15" t="s">
        <v>1000</v>
      </c>
      <c r="O39" s="12" t="s">
        <v>203</v>
      </c>
      <c r="P39" s="7" t="s">
        <v>519</v>
      </c>
      <c r="Q39" s="7" t="s">
        <v>456</v>
      </c>
      <c r="R39" s="7" t="s">
        <v>944</v>
      </c>
      <c r="S39" s="16" t="s">
        <v>384</v>
      </c>
      <c r="T39" s="16" t="s">
        <v>945</v>
      </c>
      <c r="U39" s="16" t="s">
        <v>945</v>
      </c>
      <c r="V39" s="16" t="s">
        <v>946</v>
      </c>
      <c r="W39" s="17" t="s">
        <v>947</v>
      </c>
      <c r="X39" s="7" t="s">
        <v>64</v>
      </c>
      <c r="Y39" s="16" t="s">
        <v>838</v>
      </c>
      <c r="Z39" s="16" t="s">
        <v>945</v>
      </c>
      <c r="AA39" s="16" t="s">
        <v>489</v>
      </c>
      <c r="AB39" s="16" t="s">
        <v>946</v>
      </c>
      <c r="AC39" s="8" t="s">
        <v>1001</v>
      </c>
      <c r="AD39" s="16" t="s">
        <v>949</v>
      </c>
      <c r="AE39" s="16" t="s">
        <v>489</v>
      </c>
      <c r="AF39" s="16" t="s">
        <v>301</v>
      </c>
      <c r="AG39" s="16" t="s">
        <v>946</v>
      </c>
      <c r="AH39" s="8" t="s">
        <v>1002</v>
      </c>
      <c r="AI39" s="16" t="s">
        <v>951</v>
      </c>
      <c r="AJ39" s="16" t="s">
        <v>913</v>
      </c>
      <c r="AK39" s="16" t="s">
        <v>952</v>
      </c>
      <c r="AL39" s="16" t="s">
        <v>953</v>
      </c>
      <c r="AM39" s="8" t="s">
        <v>1003</v>
      </c>
      <c r="AN39" s="16" t="s">
        <v>955</v>
      </c>
      <c r="AO39" s="16" t="s">
        <v>347</v>
      </c>
      <c r="AP39" s="16" t="s">
        <v>348</v>
      </c>
      <c r="AQ39" s="16" t="s">
        <v>956</v>
      </c>
      <c r="AR39" s="18" t="s">
        <v>1004</v>
      </c>
      <c r="AS39" s="19" t="s">
        <v>1005</v>
      </c>
      <c r="AT39" s="7" t="s">
        <v>959</v>
      </c>
      <c r="AU39" s="7" t="s">
        <v>1006</v>
      </c>
      <c r="AV39" s="7" t="s">
        <v>226</v>
      </c>
      <c r="AW39" s="7" t="s">
        <v>202</v>
      </c>
      <c r="AX39" s="7" t="s">
        <v>202</v>
      </c>
      <c r="AY39" s="7" t="s">
        <v>202</v>
      </c>
      <c r="AZ39" s="7" t="s">
        <v>65</v>
      </c>
      <c r="BA39" s="7" t="s">
        <v>93</v>
      </c>
      <c r="BB39" s="7" t="s">
        <v>103</v>
      </c>
      <c r="BC39" s="7" t="s">
        <v>202</v>
      </c>
      <c r="BD39" s="7" t="s">
        <v>227</v>
      </c>
      <c r="BE39" s="7" t="s">
        <v>202</v>
      </c>
      <c r="BF39" s="7" t="s">
        <v>86</v>
      </c>
      <c r="BG39" s="7" t="s">
        <v>250</v>
      </c>
      <c r="BH39" s="7" t="s">
        <v>202</v>
      </c>
      <c r="BI39" s="7" t="s">
        <v>131</v>
      </c>
      <c r="BJ39" s="7" t="s">
        <v>72</v>
      </c>
      <c r="BK39" s="7" t="s">
        <v>90</v>
      </c>
      <c r="BL39" s="7" t="s">
        <v>132</v>
      </c>
      <c r="BM39" s="7" t="s">
        <v>961</v>
      </c>
      <c r="BN39" s="20" t="s">
        <v>962</v>
      </c>
      <c r="BO39" s="7" t="s">
        <v>963</v>
      </c>
      <c r="BP39" s="8" t="s">
        <v>253</v>
      </c>
      <c r="BQ39" s="8" t="s">
        <v>964</v>
      </c>
      <c r="BR39" s="8" t="s">
        <v>401</v>
      </c>
      <c r="BS39" s="8" t="s">
        <v>972</v>
      </c>
      <c r="BT39" s="8" t="s">
        <v>202</v>
      </c>
      <c r="BU39" s="8" t="s">
        <v>202</v>
      </c>
      <c r="BV39" s="16" t="s">
        <v>1007</v>
      </c>
      <c r="BW39" s="27" t="s">
        <v>967</v>
      </c>
      <c r="BX39" s="28" t="s">
        <v>980</v>
      </c>
    </row>
    <row r="40" spans="1:76" s="6" customFormat="1" ht="37.5" customHeight="1" x14ac:dyDescent="0.35">
      <c r="A40" s="12" t="s">
        <v>191</v>
      </c>
      <c r="B40" s="7" t="s">
        <v>938</v>
      </c>
      <c r="C40" s="7" t="s">
        <v>1008</v>
      </c>
      <c r="D40" s="7" t="s">
        <v>1009</v>
      </c>
      <c r="E40" s="7" t="s">
        <v>941</v>
      </c>
      <c r="F40" s="7" t="s">
        <v>136</v>
      </c>
      <c r="G40" s="10" t="s">
        <v>984</v>
      </c>
      <c r="H40" s="7" t="s">
        <v>198</v>
      </c>
      <c r="I40" s="13" t="str">
        <f>TEXT(
  "2018-10-10",
  "JJ/MM/AA"
)</f>
        <v>10/10/18</v>
      </c>
      <c r="J40" s="14" t="s">
        <v>943</v>
      </c>
      <c r="K40" s="14" t="s">
        <v>200</v>
      </c>
      <c r="L40" s="7" t="s">
        <v>201</v>
      </c>
      <c r="M40" s="7" t="s">
        <v>57</v>
      </c>
      <c r="N40" s="15" t="s">
        <v>984</v>
      </c>
      <c r="O40" s="12" t="s">
        <v>203</v>
      </c>
      <c r="P40" s="7" t="s">
        <v>519</v>
      </c>
      <c r="Q40" s="7" t="s">
        <v>456</v>
      </c>
      <c r="R40" s="7" t="s">
        <v>944</v>
      </c>
      <c r="S40" s="16" t="s">
        <v>384</v>
      </c>
      <c r="T40" s="16" t="s">
        <v>945</v>
      </c>
      <c r="U40" s="16" t="s">
        <v>945</v>
      </c>
      <c r="V40" s="16" t="s">
        <v>946</v>
      </c>
      <c r="W40" s="17" t="s">
        <v>947</v>
      </c>
      <c r="X40" s="7" t="s">
        <v>64</v>
      </c>
      <c r="Y40" s="16" t="s">
        <v>838</v>
      </c>
      <c r="Z40" s="16" t="s">
        <v>945</v>
      </c>
      <c r="AA40" s="16" t="s">
        <v>489</v>
      </c>
      <c r="AB40" s="16" t="s">
        <v>946</v>
      </c>
      <c r="AC40" s="8" t="s">
        <v>1010</v>
      </c>
      <c r="AD40" s="16" t="s">
        <v>949</v>
      </c>
      <c r="AE40" s="16" t="s">
        <v>489</v>
      </c>
      <c r="AF40" s="16" t="s">
        <v>301</v>
      </c>
      <c r="AG40" s="16" t="s">
        <v>946</v>
      </c>
      <c r="AH40" s="8" t="s">
        <v>1011</v>
      </c>
      <c r="AI40" s="16" t="s">
        <v>951</v>
      </c>
      <c r="AJ40" s="16" t="s">
        <v>913</v>
      </c>
      <c r="AK40" s="16" t="s">
        <v>952</v>
      </c>
      <c r="AL40" s="16" t="s">
        <v>953</v>
      </c>
      <c r="AM40" s="8" t="s">
        <v>1012</v>
      </c>
      <c r="AN40" s="16" t="s">
        <v>955</v>
      </c>
      <c r="AO40" s="16" t="s">
        <v>347</v>
      </c>
      <c r="AP40" s="16" t="s">
        <v>348</v>
      </c>
      <c r="AQ40" s="16" t="s">
        <v>956</v>
      </c>
      <c r="AR40" s="18" t="s">
        <v>1013</v>
      </c>
      <c r="AS40" s="19" t="s">
        <v>1014</v>
      </c>
      <c r="AT40" s="7" t="s">
        <v>959</v>
      </c>
      <c r="AU40" s="7" t="s">
        <v>1015</v>
      </c>
      <c r="AV40" s="7" t="s">
        <v>226</v>
      </c>
      <c r="AW40" s="7" t="s">
        <v>202</v>
      </c>
      <c r="AX40" s="7" t="s">
        <v>202</v>
      </c>
      <c r="AY40" s="7" t="s">
        <v>202</v>
      </c>
      <c r="AZ40" s="7" t="s">
        <v>128</v>
      </c>
      <c r="BA40" s="7" t="s">
        <v>93</v>
      </c>
      <c r="BB40" s="7" t="s">
        <v>103</v>
      </c>
      <c r="BC40" s="7" t="s">
        <v>202</v>
      </c>
      <c r="BD40" s="7" t="s">
        <v>227</v>
      </c>
      <c r="BE40" s="7" t="s">
        <v>202</v>
      </c>
      <c r="BF40" s="7" t="s">
        <v>86</v>
      </c>
      <c r="BG40" s="7" t="s">
        <v>250</v>
      </c>
      <c r="BH40" s="7" t="s">
        <v>202</v>
      </c>
      <c r="BI40" s="7" t="s">
        <v>131</v>
      </c>
      <c r="BJ40" s="7" t="s">
        <v>72</v>
      </c>
      <c r="BK40" s="7" t="s">
        <v>90</v>
      </c>
      <c r="BL40" s="7" t="s">
        <v>132</v>
      </c>
      <c r="BM40" s="7" t="s">
        <v>961</v>
      </c>
      <c r="BN40" s="20" t="s">
        <v>962</v>
      </c>
      <c r="BO40" s="7" t="s">
        <v>963</v>
      </c>
      <c r="BP40" s="8" t="s">
        <v>253</v>
      </c>
      <c r="BQ40" s="8" t="s">
        <v>964</v>
      </c>
      <c r="BR40" s="8" t="s">
        <v>401</v>
      </c>
      <c r="BS40" s="8" t="s">
        <v>1016</v>
      </c>
      <c r="BT40" s="8" t="s">
        <v>202</v>
      </c>
      <c r="BU40" s="8" t="s">
        <v>202</v>
      </c>
      <c r="BV40" s="16" t="s">
        <v>1017</v>
      </c>
      <c r="BW40" s="27" t="s">
        <v>967</v>
      </c>
      <c r="BX40" s="28" t="s">
        <v>1018</v>
      </c>
    </row>
    <row r="41" spans="1:76" s="6" customFormat="1" ht="37.5" customHeight="1" x14ac:dyDescent="0.35">
      <c r="A41" s="12" t="s">
        <v>191</v>
      </c>
      <c r="B41" s="7" t="s">
        <v>938</v>
      </c>
      <c r="C41" s="7" t="s">
        <v>1019</v>
      </c>
      <c r="D41" s="7" t="s">
        <v>1020</v>
      </c>
      <c r="E41" s="7" t="s">
        <v>1021</v>
      </c>
      <c r="F41" s="7" t="s">
        <v>136</v>
      </c>
      <c r="G41" s="10" t="s">
        <v>1022</v>
      </c>
      <c r="H41" s="7" t="s">
        <v>198</v>
      </c>
      <c r="I41" s="13" t="str">
        <f>TEXT(
  "2018-10-10",
  "JJ/MM/AA"
)</f>
        <v>10/10/18</v>
      </c>
      <c r="J41" s="14" t="s">
        <v>1023</v>
      </c>
      <c r="K41" s="14" t="s">
        <v>200</v>
      </c>
      <c r="L41" s="7" t="s">
        <v>201</v>
      </c>
      <c r="M41" s="7" t="s">
        <v>57</v>
      </c>
      <c r="N41" s="15" t="s">
        <v>1022</v>
      </c>
      <c r="O41" s="12" t="s">
        <v>202</v>
      </c>
      <c r="P41" s="7" t="s">
        <v>202</v>
      </c>
      <c r="Q41" s="7" t="s">
        <v>492</v>
      </c>
      <c r="R41" s="7" t="s">
        <v>202</v>
      </c>
      <c r="S41" s="16" t="s">
        <v>347</v>
      </c>
      <c r="T41" s="16" t="s">
        <v>492</v>
      </c>
      <c r="U41" s="16" t="s">
        <v>492</v>
      </c>
      <c r="V41" s="16" t="s">
        <v>492</v>
      </c>
      <c r="W41" s="17" t="s">
        <v>947</v>
      </c>
      <c r="X41" s="7" t="s">
        <v>64</v>
      </c>
      <c r="Y41" s="16" t="s">
        <v>202</v>
      </c>
      <c r="Z41" s="16" t="s">
        <v>202</v>
      </c>
      <c r="AA41" s="16" t="s">
        <v>202</v>
      </c>
      <c r="AB41" s="16" t="s">
        <v>202</v>
      </c>
      <c r="AC41" s="8" t="s">
        <v>202</v>
      </c>
      <c r="AD41" s="16" t="s">
        <v>202</v>
      </c>
      <c r="AE41" s="16" t="s">
        <v>202</v>
      </c>
      <c r="AF41" s="16" t="s">
        <v>202</v>
      </c>
      <c r="AG41" s="16" t="s">
        <v>202</v>
      </c>
      <c r="AH41" s="8" t="s">
        <v>202</v>
      </c>
      <c r="AI41" s="16" t="s">
        <v>202</v>
      </c>
      <c r="AJ41" s="16" t="s">
        <v>202</v>
      </c>
      <c r="AK41" s="16" t="s">
        <v>202</v>
      </c>
      <c r="AL41" s="16" t="s">
        <v>202</v>
      </c>
      <c r="AM41" s="8" t="s">
        <v>202</v>
      </c>
      <c r="AN41" s="16" t="s">
        <v>202</v>
      </c>
      <c r="AO41" s="16" t="s">
        <v>202</v>
      </c>
      <c r="AP41" s="16" t="s">
        <v>202</v>
      </c>
      <c r="AQ41" s="16" t="s">
        <v>202</v>
      </c>
      <c r="AR41" s="18" t="s">
        <v>202</v>
      </c>
      <c r="AS41" s="19" t="s">
        <v>1024</v>
      </c>
      <c r="AT41" s="7" t="s">
        <v>959</v>
      </c>
      <c r="AU41" s="7" t="s">
        <v>978</v>
      </c>
      <c r="AV41" s="7" t="s">
        <v>226</v>
      </c>
      <c r="AW41" s="7" t="s">
        <v>202</v>
      </c>
      <c r="AX41" s="7" t="s">
        <v>202</v>
      </c>
      <c r="AY41" s="7" t="s">
        <v>202</v>
      </c>
      <c r="AZ41" s="7" t="s">
        <v>119</v>
      </c>
      <c r="BA41" s="7" t="s">
        <v>93</v>
      </c>
      <c r="BB41" s="7" t="s">
        <v>103</v>
      </c>
      <c r="BC41" s="7" t="s">
        <v>202</v>
      </c>
      <c r="BD41" s="7" t="s">
        <v>227</v>
      </c>
      <c r="BE41" s="7" t="s">
        <v>202</v>
      </c>
      <c r="BF41" s="7" t="s">
        <v>86</v>
      </c>
      <c r="BG41" s="7" t="s">
        <v>250</v>
      </c>
      <c r="BH41" s="7" t="s">
        <v>202</v>
      </c>
      <c r="BI41" s="7" t="s">
        <v>131</v>
      </c>
      <c r="BJ41" s="7" t="s">
        <v>72</v>
      </c>
      <c r="BK41" s="7" t="s">
        <v>90</v>
      </c>
      <c r="BL41" s="7" t="s">
        <v>132</v>
      </c>
      <c r="BM41" s="7" t="s">
        <v>961</v>
      </c>
      <c r="BN41" s="20" t="s">
        <v>962</v>
      </c>
      <c r="BO41" s="7" t="s">
        <v>963</v>
      </c>
      <c r="BP41" s="8" t="s">
        <v>253</v>
      </c>
      <c r="BQ41" s="8" t="s">
        <v>964</v>
      </c>
      <c r="BR41" s="8" t="s">
        <v>401</v>
      </c>
      <c r="BS41" s="8" t="s">
        <v>1025</v>
      </c>
      <c r="BT41" s="8" t="s">
        <v>202</v>
      </c>
      <c r="BU41" s="8" t="s">
        <v>202</v>
      </c>
      <c r="BV41" s="16" t="s">
        <v>1026</v>
      </c>
      <c r="BW41" s="27" t="s">
        <v>967</v>
      </c>
      <c r="BX41" s="28" t="s">
        <v>980</v>
      </c>
    </row>
    <row r="42" spans="1:76" s="6" customFormat="1" ht="37.5" customHeight="1" x14ac:dyDescent="0.35">
      <c r="A42" s="12" t="s">
        <v>191</v>
      </c>
      <c r="B42" s="7" t="s">
        <v>938</v>
      </c>
      <c r="C42" s="7" t="s">
        <v>1027</v>
      </c>
      <c r="D42" s="7" t="s">
        <v>1028</v>
      </c>
      <c r="E42" s="7" t="s">
        <v>1029</v>
      </c>
      <c r="F42" s="7" t="s">
        <v>136</v>
      </c>
      <c r="G42" s="10" t="s">
        <v>965</v>
      </c>
      <c r="H42" s="7" t="s">
        <v>198</v>
      </c>
      <c r="I42" s="13" t="str">
        <f>TEXT(
  "2018-10-10",
  "JJ/MM/AA"
)</f>
        <v>10/10/18</v>
      </c>
      <c r="J42" s="14" t="s">
        <v>943</v>
      </c>
      <c r="K42" s="14" t="s">
        <v>200</v>
      </c>
      <c r="L42" s="7" t="s">
        <v>201</v>
      </c>
      <c r="M42" s="7" t="s">
        <v>57</v>
      </c>
      <c r="N42" s="15" t="s">
        <v>965</v>
      </c>
      <c r="O42" s="12" t="s">
        <v>203</v>
      </c>
      <c r="P42" s="7" t="s">
        <v>519</v>
      </c>
      <c r="Q42" s="7" t="s">
        <v>456</v>
      </c>
      <c r="R42" s="7" t="s">
        <v>944</v>
      </c>
      <c r="S42" s="16" t="s">
        <v>384</v>
      </c>
      <c r="T42" s="16" t="s">
        <v>945</v>
      </c>
      <c r="U42" s="16" t="s">
        <v>945</v>
      </c>
      <c r="V42" s="16" t="s">
        <v>946</v>
      </c>
      <c r="W42" s="17" t="s">
        <v>947</v>
      </c>
      <c r="X42" s="7" t="s">
        <v>64</v>
      </c>
      <c r="Y42" s="16" t="s">
        <v>838</v>
      </c>
      <c r="Z42" s="16" t="s">
        <v>945</v>
      </c>
      <c r="AA42" s="16" t="s">
        <v>489</v>
      </c>
      <c r="AB42" s="16" t="s">
        <v>946</v>
      </c>
      <c r="AC42" s="8" t="s">
        <v>1030</v>
      </c>
      <c r="AD42" s="16" t="s">
        <v>949</v>
      </c>
      <c r="AE42" s="16" t="s">
        <v>489</v>
      </c>
      <c r="AF42" s="16" t="s">
        <v>301</v>
      </c>
      <c r="AG42" s="16" t="s">
        <v>946</v>
      </c>
      <c r="AH42" s="8" t="s">
        <v>1031</v>
      </c>
      <c r="AI42" s="16" t="s">
        <v>951</v>
      </c>
      <c r="AJ42" s="16" t="s">
        <v>913</v>
      </c>
      <c r="AK42" s="16" t="s">
        <v>952</v>
      </c>
      <c r="AL42" s="16" t="s">
        <v>953</v>
      </c>
      <c r="AM42" s="8" t="s">
        <v>1032</v>
      </c>
      <c r="AN42" s="16" t="s">
        <v>955</v>
      </c>
      <c r="AO42" s="16" t="s">
        <v>347</v>
      </c>
      <c r="AP42" s="16" t="s">
        <v>348</v>
      </c>
      <c r="AQ42" s="16" t="s">
        <v>956</v>
      </c>
      <c r="AR42" s="18" t="s">
        <v>1033</v>
      </c>
      <c r="AS42" s="19" t="s">
        <v>1034</v>
      </c>
      <c r="AT42" s="7" t="s">
        <v>959</v>
      </c>
      <c r="AU42" s="7" t="s">
        <v>978</v>
      </c>
      <c r="AV42" s="7" t="s">
        <v>226</v>
      </c>
      <c r="AW42" s="7" t="s">
        <v>202</v>
      </c>
      <c r="AX42" s="7" t="s">
        <v>202</v>
      </c>
      <c r="AY42" s="7" t="s">
        <v>202</v>
      </c>
      <c r="AZ42" s="7" t="s">
        <v>102</v>
      </c>
      <c r="BA42" s="7" t="s">
        <v>93</v>
      </c>
      <c r="BB42" s="7" t="s">
        <v>103</v>
      </c>
      <c r="BC42" s="7" t="s">
        <v>202</v>
      </c>
      <c r="BD42" s="7" t="s">
        <v>227</v>
      </c>
      <c r="BE42" s="7" t="s">
        <v>202</v>
      </c>
      <c r="BF42" s="7" t="s">
        <v>86</v>
      </c>
      <c r="BG42" s="7" t="s">
        <v>250</v>
      </c>
      <c r="BH42" s="7" t="s">
        <v>202</v>
      </c>
      <c r="BI42" s="7" t="s">
        <v>131</v>
      </c>
      <c r="BJ42" s="7" t="s">
        <v>72</v>
      </c>
      <c r="BK42" s="7" t="s">
        <v>90</v>
      </c>
      <c r="BL42" s="7" t="s">
        <v>132</v>
      </c>
      <c r="BM42" s="7" t="s">
        <v>961</v>
      </c>
      <c r="BN42" s="20" t="s">
        <v>962</v>
      </c>
      <c r="BO42" s="7" t="s">
        <v>963</v>
      </c>
      <c r="BP42" s="8" t="s">
        <v>253</v>
      </c>
      <c r="BQ42" s="8" t="s">
        <v>964</v>
      </c>
      <c r="BR42" s="8" t="s">
        <v>401</v>
      </c>
      <c r="BS42" s="8" t="s">
        <v>942</v>
      </c>
      <c r="BT42" s="8" t="s">
        <v>202</v>
      </c>
      <c r="BU42" s="8" t="s">
        <v>202</v>
      </c>
      <c r="BV42" s="16" t="s">
        <v>1035</v>
      </c>
      <c r="BW42" s="27" t="s">
        <v>967</v>
      </c>
      <c r="BX42" s="28" t="s">
        <v>980</v>
      </c>
    </row>
    <row r="43" spans="1:76" s="6" customFormat="1" ht="37.5" customHeight="1" x14ac:dyDescent="0.35">
      <c r="A43" s="12" t="s">
        <v>191</v>
      </c>
      <c r="B43" s="7" t="s">
        <v>938</v>
      </c>
      <c r="C43" s="7" t="s">
        <v>1036</v>
      </c>
      <c r="D43" s="7" t="s">
        <v>1037</v>
      </c>
      <c r="E43" s="7" t="s">
        <v>1038</v>
      </c>
      <c r="F43" s="7" t="s">
        <v>136</v>
      </c>
      <c r="G43" s="10" t="s">
        <v>1039</v>
      </c>
      <c r="H43" s="7" t="s">
        <v>198</v>
      </c>
      <c r="I43" s="13" t="str">
        <f>TEXT(
  "2018-10-10",
  "JJ/MM/AA"
)</f>
        <v>10/10/18</v>
      </c>
      <c r="J43" s="14" t="s">
        <v>943</v>
      </c>
      <c r="K43" s="14" t="s">
        <v>200</v>
      </c>
      <c r="L43" s="7" t="s">
        <v>201</v>
      </c>
      <c r="M43" s="7" t="s">
        <v>57</v>
      </c>
      <c r="N43" s="15" t="s">
        <v>1039</v>
      </c>
      <c r="O43" s="12" t="s">
        <v>203</v>
      </c>
      <c r="P43" s="7" t="s">
        <v>519</v>
      </c>
      <c r="Q43" s="7" t="s">
        <v>456</v>
      </c>
      <c r="R43" s="7" t="s">
        <v>944</v>
      </c>
      <c r="S43" s="16" t="s">
        <v>384</v>
      </c>
      <c r="T43" s="16" t="s">
        <v>945</v>
      </c>
      <c r="U43" s="16" t="s">
        <v>945</v>
      </c>
      <c r="V43" s="16" t="s">
        <v>946</v>
      </c>
      <c r="W43" s="17" t="s">
        <v>947</v>
      </c>
      <c r="X43" s="7" t="s">
        <v>64</v>
      </c>
      <c r="Y43" s="16" t="s">
        <v>838</v>
      </c>
      <c r="Z43" s="16" t="s">
        <v>945</v>
      </c>
      <c r="AA43" s="16" t="s">
        <v>489</v>
      </c>
      <c r="AB43" s="16" t="s">
        <v>946</v>
      </c>
      <c r="AC43" s="8" t="s">
        <v>1040</v>
      </c>
      <c r="AD43" s="16" t="s">
        <v>949</v>
      </c>
      <c r="AE43" s="16" t="s">
        <v>489</v>
      </c>
      <c r="AF43" s="16" t="s">
        <v>301</v>
      </c>
      <c r="AG43" s="16" t="s">
        <v>946</v>
      </c>
      <c r="AH43" s="8" t="s">
        <v>1041</v>
      </c>
      <c r="AI43" s="16" t="s">
        <v>951</v>
      </c>
      <c r="AJ43" s="16" t="s">
        <v>913</v>
      </c>
      <c r="AK43" s="16" t="s">
        <v>952</v>
      </c>
      <c r="AL43" s="16" t="s">
        <v>953</v>
      </c>
      <c r="AM43" s="8" t="s">
        <v>1042</v>
      </c>
      <c r="AN43" s="16" t="s">
        <v>955</v>
      </c>
      <c r="AO43" s="16" t="s">
        <v>347</v>
      </c>
      <c r="AP43" s="16" t="s">
        <v>348</v>
      </c>
      <c r="AQ43" s="16" t="s">
        <v>956</v>
      </c>
      <c r="AR43" s="18" t="s">
        <v>1043</v>
      </c>
      <c r="AS43" s="19" t="s">
        <v>1044</v>
      </c>
      <c r="AT43" s="7" t="s">
        <v>959</v>
      </c>
      <c r="AU43" s="7" t="s">
        <v>1006</v>
      </c>
      <c r="AV43" s="7" t="s">
        <v>226</v>
      </c>
      <c r="AW43" s="7" t="s">
        <v>202</v>
      </c>
      <c r="AX43" s="7" t="s">
        <v>202</v>
      </c>
      <c r="AY43" s="7" t="s">
        <v>202</v>
      </c>
      <c r="AZ43" s="7" t="s">
        <v>117</v>
      </c>
      <c r="BA43" s="7" t="s">
        <v>93</v>
      </c>
      <c r="BB43" s="7" t="s">
        <v>103</v>
      </c>
      <c r="BC43" s="7" t="s">
        <v>202</v>
      </c>
      <c r="BD43" s="7" t="s">
        <v>227</v>
      </c>
      <c r="BE43" s="7" t="s">
        <v>202</v>
      </c>
      <c r="BF43" s="7" t="s">
        <v>86</v>
      </c>
      <c r="BG43" s="7" t="s">
        <v>250</v>
      </c>
      <c r="BH43" s="7" t="s">
        <v>202</v>
      </c>
      <c r="BI43" s="7" t="s">
        <v>131</v>
      </c>
      <c r="BJ43" s="7" t="s">
        <v>72</v>
      </c>
      <c r="BK43" s="7" t="s">
        <v>90</v>
      </c>
      <c r="BL43" s="7" t="s">
        <v>132</v>
      </c>
      <c r="BM43" s="7" t="s">
        <v>961</v>
      </c>
      <c r="BN43" s="20" t="s">
        <v>962</v>
      </c>
      <c r="BO43" s="7" t="s">
        <v>963</v>
      </c>
      <c r="BP43" s="8" t="s">
        <v>253</v>
      </c>
      <c r="BQ43" s="8" t="s">
        <v>964</v>
      </c>
      <c r="BR43" s="8" t="s">
        <v>401</v>
      </c>
      <c r="BS43" s="8" t="s">
        <v>1045</v>
      </c>
      <c r="BT43" s="8" t="s">
        <v>1046</v>
      </c>
      <c r="BU43" s="8" t="s">
        <v>202</v>
      </c>
      <c r="BV43" s="16" t="s">
        <v>1047</v>
      </c>
      <c r="BW43" s="27" t="s">
        <v>967</v>
      </c>
      <c r="BX43" s="28" t="s">
        <v>980</v>
      </c>
    </row>
    <row r="44" spans="1:76" s="6" customFormat="1" ht="37.5" customHeight="1" x14ac:dyDescent="0.35">
      <c r="A44" s="12" t="s">
        <v>191</v>
      </c>
      <c r="B44" s="7" t="s">
        <v>938</v>
      </c>
      <c r="C44" s="7" t="s">
        <v>1048</v>
      </c>
      <c r="D44" s="7" t="s">
        <v>1049</v>
      </c>
      <c r="E44" s="7" t="s">
        <v>1021</v>
      </c>
      <c r="F44" s="7" t="s">
        <v>136</v>
      </c>
      <c r="G44" s="10" t="s">
        <v>1050</v>
      </c>
      <c r="H44" s="7" t="s">
        <v>198</v>
      </c>
      <c r="I44" s="13" t="str">
        <f>TEXT(
  "2020-11-09",
  "JJ/MM/AA"
)</f>
        <v>09/11/20</v>
      </c>
      <c r="J44" s="14" t="s">
        <v>943</v>
      </c>
      <c r="K44" s="14" t="s">
        <v>200</v>
      </c>
      <c r="L44" s="7" t="s">
        <v>201</v>
      </c>
      <c r="M44" s="7" t="s">
        <v>57</v>
      </c>
      <c r="N44" s="15" t="s">
        <v>984</v>
      </c>
      <c r="O44" s="12" t="s">
        <v>203</v>
      </c>
      <c r="P44" s="7" t="s">
        <v>519</v>
      </c>
      <c r="Q44" s="7" t="s">
        <v>456</v>
      </c>
      <c r="R44" s="7" t="s">
        <v>944</v>
      </c>
      <c r="S44" s="16" t="s">
        <v>384</v>
      </c>
      <c r="T44" s="16" t="s">
        <v>945</v>
      </c>
      <c r="U44" s="16" t="s">
        <v>945</v>
      </c>
      <c r="V44" s="16" t="s">
        <v>946</v>
      </c>
      <c r="W44" s="17" t="s">
        <v>947</v>
      </c>
      <c r="X44" s="7" t="s">
        <v>64</v>
      </c>
      <c r="Y44" s="16" t="s">
        <v>838</v>
      </c>
      <c r="Z44" s="16" t="s">
        <v>945</v>
      </c>
      <c r="AA44" s="16" t="s">
        <v>489</v>
      </c>
      <c r="AB44" s="16" t="s">
        <v>946</v>
      </c>
      <c r="AC44" s="8" t="s">
        <v>1051</v>
      </c>
      <c r="AD44" s="16" t="s">
        <v>949</v>
      </c>
      <c r="AE44" s="16" t="s">
        <v>489</v>
      </c>
      <c r="AF44" s="16" t="s">
        <v>301</v>
      </c>
      <c r="AG44" s="16" t="s">
        <v>946</v>
      </c>
      <c r="AH44" s="8" t="s">
        <v>1052</v>
      </c>
      <c r="AI44" s="16" t="s">
        <v>951</v>
      </c>
      <c r="AJ44" s="16" t="s">
        <v>913</v>
      </c>
      <c r="AK44" s="16" t="s">
        <v>952</v>
      </c>
      <c r="AL44" s="16" t="s">
        <v>953</v>
      </c>
      <c r="AM44" s="8" t="s">
        <v>1053</v>
      </c>
      <c r="AN44" s="16" t="s">
        <v>955</v>
      </c>
      <c r="AO44" s="16" t="s">
        <v>347</v>
      </c>
      <c r="AP44" s="16" t="s">
        <v>348</v>
      </c>
      <c r="AQ44" s="16" t="s">
        <v>956</v>
      </c>
      <c r="AR44" s="18" t="s">
        <v>1054</v>
      </c>
      <c r="AS44" s="19" t="s">
        <v>1055</v>
      </c>
      <c r="AT44" s="7" t="s">
        <v>990</v>
      </c>
      <c r="AU44" s="7" t="s">
        <v>991</v>
      </c>
      <c r="AV44" s="7" t="s">
        <v>226</v>
      </c>
      <c r="AW44" s="7" t="s">
        <v>202</v>
      </c>
      <c r="AX44" s="7" t="s">
        <v>202</v>
      </c>
      <c r="AY44" s="7" t="s">
        <v>202</v>
      </c>
      <c r="AZ44" s="7" t="s">
        <v>119</v>
      </c>
      <c r="BA44" s="7" t="s">
        <v>202</v>
      </c>
      <c r="BB44" s="7" t="s">
        <v>202</v>
      </c>
      <c r="BC44" s="7" t="s">
        <v>202</v>
      </c>
      <c r="BD44" s="7" t="s">
        <v>68</v>
      </c>
      <c r="BE44" s="7" t="s">
        <v>202</v>
      </c>
      <c r="BF44" s="7" t="s">
        <v>86</v>
      </c>
      <c r="BG44" s="7" t="s">
        <v>202</v>
      </c>
      <c r="BH44" s="7" t="s">
        <v>202</v>
      </c>
      <c r="BI44" s="7" t="s">
        <v>127</v>
      </c>
      <c r="BJ44" s="7" t="s">
        <v>72</v>
      </c>
      <c r="BK44" s="7" t="s">
        <v>90</v>
      </c>
      <c r="BL44" s="7" t="s">
        <v>202</v>
      </c>
      <c r="BM44" s="7" t="s">
        <v>961</v>
      </c>
      <c r="BN44" s="20" t="s">
        <v>992</v>
      </c>
      <c r="BO44" s="7" t="s">
        <v>993</v>
      </c>
      <c r="BP44" s="8" t="s">
        <v>1056</v>
      </c>
      <c r="BQ44" s="8" t="s">
        <v>533</v>
      </c>
      <c r="BR44" s="8" t="s">
        <v>994</v>
      </c>
      <c r="BS44" s="8" t="s">
        <v>202</v>
      </c>
      <c r="BT44" s="8" t="s">
        <v>202</v>
      </c>
      <c r="BU44" s="8" t="s">
        <v>202</v>
      </c>
      <c r="BV44" s="16" t="s">
        <v>1057</v>
      </c>
      <c r="BW44" s="27" t="s">
        <v>967</v>
      </c>
      <c r="BX44" s="28" t="s">
        <v>1058</v>
      </c>
    </row>
    <row r="45" spans="1:76" s="6" customFormat="1" ht="37.5" customHeight="1" x14ac:dyDescent="0.35">
      <c r="A45" s="12" t="s">
        <v>191</v>
      </c>
      <c r="B45" s="7" t="s">
        <v>938</v>
      </c>
      <c r="C45" s="7" t="s">
        <v>1059</v>
      </c>
      <c r="D45" s="7" t="s">
        <v>1060</v>
      </c>
      <c r="E45" s="7" t="s">
        <v>1061</v>
      </c>
      <c r="F45" s="7" t="s">
        <v>136</v>
      </c>
      <c r="G45" s="10" t="s">
        <v>1016</v>
      </c>
      <c r="H45" s="7" t="s">
        <v>198</v>
      </c>
      <c r="I45" s="13" t="str">
        <f>TEXT(
  "2018-10-10",
  "JJ/MM/AA"
)</f>
        <v>10/10/18</v>
      </c>
      <c r="J45" s="14" t="s">
        <v>943</v>
      </c>
      <c r="K45" s="14" t="s">
        <v>200</v>
      </c>
      <c r="L45" s="7" t="s">
        <v>201</v>
      </c>
      <c r="M45" s="7" t="s">
        <v>57</v>
      </c>
      <c r="N45" s="15" t="s">
        <v>1016</v>
      </c>
      <c r="O45" s="12" t="s">
        <v>203</v>
      </c>
      <c r="P45" s="7" t="s">
        <v>519</v>
      </c>
      <c r="Q45" s="7" t="s">
        <v>456</v>
      </c>
      <c r="R45" s="7" t="s">
        <v>944</v>
      </c>
      <c r="S45" s="16" t="s">
        <v>384</v>
      </c>
      <c r="T45" s="16" t="s">
        <v>945</v>
      </c>
      <c r="U45" s="16" t="s">
        <v>945</v>
      </c>
      <c r="V45" s="16" t="s">
        <v>946</v>
      </c>
      <c r="W45" s="17" t="s">
        <v>947</v>
      </c>
      <c r="X45" s="7" t="s">
        <v>64</v>
      </c>
      <c r="Y45" s="16" t="s">
        <v>838</v>
      </c>
      <c r="Z45" s="16" t="s">
        <v>945</v>
      </c>
      <c r="AA45" s="16" t="s">
        <v>489</v>
      </c>
      <c r="AB45" s="16" t="s">
        <v>946</v>
      </c>
      <c r="AC45" s="8" t="s">
        <v>1062</v>
      </c>
      <c r="AD45" s="16" t="s">
        <v>949</v>
      </c>
      <c r="AE45" s="16" t="s">
        <v>489</v>
      </c>
      <c r="AF45" s="16" t="s">
        <v>301</v>
      </c>
      <c r="AG45" s="16" t="s">
        <v>946</v>
      </c>
      <c r="AH45" s="8" t="s">
        <v>1063</v>
      </c>
      <c r="AI45" s="16" t="s">
        <v>951</v>
      </c>
      <c r="AJ45" s="16" t="s">
        <v>913</v>
      </c>
      <c r="AK45" s="16" t="s">
        <v>952</v>
      </c>
      <c r="AL45" s="16" t="s">
        <v>953</v>
      </c>
      <c r="AM45" s="8" t="s">
        <v>1064</v>
      </c>
      <c r="AN45" s="16" t="s">
        <v>955</v>
      </c>
      <c r="AO45" s="16" t="s">
        <v>347</v>
      </c>
      <c r="AP45" s="16" t="s">
        <v>348</v>
      </c>
      <c r="AQ45" s="16" t="s">
        <v>956</v>
      </c>
      <c r="AR45" s="18" t="s">
        <v>1065</v>
      </c>
      <c r="AS45" s="19" t="s">
        <v>1066</v>
      </c>
      <c r="AT45" s="7" t="s">
        <v>959</v>
      </c>
      <c r="AU45" s="7" t="s">
        <v>1067</v>
      </c>
      <c r="AV45" s="7" t="s">
        <v>226</v>
      </c>
      <c r="AW45" s="7" t="s">
        <v>202</v>
      </c>
      <c r="AX45" s="7" t="s">
        <v>202</v>
      </c>
      <c r="AY45" s="7" t="s">
        <v>202</v>
      </c>
      <c r="AZ45" s="7" t="s">
        <v>117</v>
      </c>
      <c r="BA45" s="7" t="s">
        <v>93</v>
      </c>
      <c r="BB45" s="7" t="s">
        <v>103</v>
      </c>
      <c r="BC45" s="7" t="s">
        <v>202</v>
      </c>
      <c r="BD45" s="7" t="s">
        <v>227</v>
      </c>
      <c r="BE45" s="7" t="s">
        <v>202</v>
      </c>
      <c r="BF45" s="7" t="s">
        <v>86</v>
      </c>
      <c r="BG45" s="7" t="s">
        <v>250</v>
      </c>
      <c r="BH45" s="7" t="s">
        <v>202</v>
      </c>
      <c r="BI45" s="7" t="s">
        <v>131</v>
      </c>
      <c r="BJ45" s="7" t="s">
        <v>72</v>
      </c>
      <c r="BK45" s="7" t="s">
        <v>90</v>
      </c>
      <c r="BL45" s="7" t="s">
        <v>132</v>
      </c>
      <c r="BM45" s="7" t="s">
        <v>961</v>
      </c>
      <c r="BN45" s="20" t="s">
        <v>962</v>
      </c>
      <c r="BO45" s="7" t="s">
        <v>963</v>
      </c>
      <c r="BP45" s="8" t="s">
        <v>253</v>
      </c>
      <c r="BQ45" s="8" t="s">
        <v>964</v>
      </c>
      <c r="BR45" s="8" t="s">
        <v>401</v>
      </c>
      <c r="BS45" s="8" t="s">
        <v>620</v>
      </c>
      <c r="BT45" s="8" t="s">
        <v>984</v>
      </c>
      <c r="BU45" s="8" t="s">
        <v>202</v>
      </c>
      <c r="BV45" s="16" t="s">
        <v>1068</v>
      </c>
      <c r="BW45" s="27" t="s">
        <v>967</v>
      </c>
      <c r="BX45" s="28" t="s">
        <v>980</v>
      </c>
    </row>
    <row r="46" spans="1:76" s="6" customFormat="1" ht="37.5" customHeight="1" x14ac:dyDescent="0.35">
      <c r="A46" s="12" t="s">
        <v>191</v>
      </c>
      <c r="B46" s="7" t="s">
        <v>938</v>
      </c>
      <c r="C46" s="7" t="s">
        <v>1069</v>
      </c>
      <c r="D46" s="7" t="s">
        <v>1070</v>
      </c>
      <c r="E46" s="7" t="s">
        <v>1071</v>
      </c>
      <c r="F46" s="7" t="s">
        <v>136</v>
      </c>
      <c r="G46" s="10" t="s">
        <v>1025</v>
      </c>
      <c r="H46" s="7" t="s">
        <v>198</v>
      </c>
      <c r="I46" s="13" t="str">
        <f>TEXT(
  "2018-10-10",
  "JJ/MM/AA"
)</f>
        <v>10/10/18</v>
      </c>
      <c r="J46" s="14" t="s">
        <v>943</v>
      </c>
      <c r="K46" s="14" t="s">
        <v>200</v>
      </c>
      <c r="L46" s="7" t="s">
        <v>201</v>
      </c>
      <c r="M46" s="7" t="s">
        <v>57</v>
      </c>
      <c r="N46" s="15" t="s">
        <v>1025</v>
      </c>
      <c r="O46" s="12" t="s">
        <v>203</v>
      </c>
      <c r="P46" s="7" t="s">
        <v>519</v>
      </c>
      <c r="Q46" s="7" t="s">
        <v>456</v>
      </c>
      <c r="R46" s="7" t="s">
        <v>944</v>
      </c>
      <c r="S46" s="16" t="s">
        <v>384</v>
      </c>
      <c r="T46" s="16" t="s">
        <v>945</v>
      </c>
      <c r="U46" s="16" t="s">
        <v>945</v>
      </c>
      <c r="V46" s="16" t="s">
        <v>946</v>
      </c>
      <c r="W46" s="17" t="s">
        <v>947</v>
      </c>
      <c r="X46" s="7" t="s">
        <v>64</v>
      </c>
      <c r="Y46" s="16" t="s">
        <v>838</v>
      </c>
      <c r="Z46" s="16" t="s">
        <v>945</v>
      </c>
      <c r="AA46" s="16" t="s">
        <v>489</v>
      </c>
      <c r="AB46" s="16" t="s">
        <v>946</v>
      </c>
      <c r="AC46" s="8" t="s">
        <v>1072</v>
      </c>
      <c r="AD46" s="16" t="s">
        <v>949</v>
      </c>
      <c r="AE46" s="16" t="s">
        <v>489</v>
      </c>
      <c r="AF46" s="16" t="s">
        <v>301</v>
      </c>
      <c r="AG46" s="16" t="s">
        <v>946</v>
      </c>
      <c r="AH46" s="8" t="s">
        <v>1073</v>
      </c>
      <c r="AI46" s="16" t="s">
        <v>951</v>
      </c>
      <c r="AJ46" s="16" t="s">
        <v>913</v>
      </c>
      <c r="AK46" s="16" t="s">
        <v>952</v>
      </c>
      <c r="AL46" s="16" t="s">
        <v>953</v>
      </c>
      <c r="AM46" s="8" t="s">
        <v>1074</v>
      </c>
      <c r="AN46" s="16" t="s">
        <v>955</v>
      </c>
      <c r="AO46" s="16" t="s">
        <v>347</v>
      </c>
      <c r="AP46" s="16" t="s">
        <v>348</v>
      </c>
      <c r="AQ46" s="16" t="s">
        <v>956</v>
      </c>
      <c r="AR46" s="18" t="s">
        <v>1075</v>
      </c>
      <c r="AS46" s="19" t="s">
        <v>1076</v>
      </c>
      <c r="AT46" s="7" t="s">
        <v>959</v>
      </c>
      <c r="AU46" s="7" t="s">
        <v>978</v>
      </c>
      <c r="AV46" s="7" t="s">
        <v>226</v>
      </c>
      <c r="AW46" s="7" t="s">
        <v>202</v>
      </c>
      <c r="AX46" s="7" t="s">
        <v>202</v>
      </c>
      <c r="AY46" s="7" t="s">
        <v>202</v>
      </c>
      <c r="AZ46" s="7" t="s">
        <v>113</v>
      </c>
      <c r="BA46" s="7" t="s">
        <v>93</v>
      </c>
      <c r="BB46" s="7" t="s">
        <v>103</v>
      </c>
      <c r="BC46" s="7" t="s">
        <v>202</v>
      </c>
      <c r="BD46" s="7" t="s">
        <v>227</v>
      </c>
      <c r="BE46" s="7" t="s">
        <v>202</v>
      </c>
      <c r="BF46" s="7" t="s">
        <v>86</v>
      </c>
      <c r="BG46" s="7" t="s">
        <v>250</v>
      </c>
      <c r="BH46" s="7" t="s">
        <v>202</v>
      </c>
      <c r="BI46" s="7" t="s">
        <v>131</v>
      </c>
      <c r="BJ46" s="7" t="s">
        <v>72</v>
      </c>
      <c r="BK46" s="7" t="s">
        <v>90</v>
      </c>
      <c r="BL46" s="7" t="s">
        <v>132</v>
      </c>
      <c r="BM46" s="7" t="s">
        <v>961</v>
      </c>
      <c r="BN46" s="20" t="s">
        <v>962</v>
      </c>
      <c r="BO46" s="7" t="s">
        <v>963</v>
      </c>
      <c r="BP46" s="8" t="s">
        <v>253</v>
      </c>
      <c r="BQ46" s="8" t="s">
        <v>964</v>
      </c>
      <c r="BR46" s="8" t="s">
        <v>401</v>
      </c>
      <c r="BS46" s="8" t="s">
        <v>1022</v>
      </c>
      <c r="BT46" s="8" t="s">
        <v>202</v>
      </c>
      <c r="BU46" s="8" t="s">
        <v>202</v>
      </c>
      <c r="BV46" s="16" t="s">
        <v>1077</v>
      </c>
      <c r="BW46" s="27" t="s">
        <v>967</v>
      </c>
      <c r="BX46" s="28" t="s">
        <v>1078</v>
      </c>
    </row>
    <row r="47" spans="1:76" s="6" customFormat="1" ht="37.5" customHeight="1" x14ac:dyDescent="0.35">
      <c r="A47" s="12" t="s">
        <v>191</v>
      </c>
      <c r="B47" s="7" t="s">
        <v>938</v>
      </c>
      <c r="C47" s="7" t="s">
        <v>1079</v>
      </c>
      <c r="D47" s="7" t="s">
        <v>1080</v>
      </c>
      <c r="E47" s="7" t="s">
        <v>1071</v>
      </c>
      <c r="F47" s="7" t="s">
        <v>136</v>
      </c>
      <c r="G47" s="10" t="s">
        <v>1046</v>
      </c>
      <c r="H47" s="7" t="s">
        <v>198</v>
      </c>
      <c r="I47" s="13" t="str">
        <f>TEXT(
  "2018-10-10",
  "JJ/MM/AA"
)</f>
        <v>10/10/18</v>
      </c>
      <c r="J47" s="14" t="s">
        <v>943</v>
      </c>
      <c r="K47" s="14" t="s">
        <v>200</v>
      </c>
      <c r="L47" s="7" t="s">
        <v>201</v>
      </c>
      <c r="M47" s="7" t="s">
        <v>57</v>
      </c>
      <c r="N47" s="15" t="s">
        <v>1046</v>
      </c>
      <c r="O47" s="12" t="s">
        <v>203</v>
      </c>
      <c r="P47" s="7" t="s">
        <v>519</v>
      </c>
      <c r="Q47" s="7" t="s">
        <v>456</v>
      </c>
      <c r="R47" s="7" t="s">
        <v>944</v>
      </c>
      <c r="S47" s="16" t="s">
        <v>384</v>
      </c>
      <c r="T47" s="16" t="s">
        <v>945</v>
      </c>
      <c r="U47" s="16" t="s">
        <v>945</v>
      </c>
      <c r="V47" s="16" t="s">
        <v>946</v>
      </c>
      <c r="W47" s="17" t="s">
        <v>947</v>
      </c>
      <c r="X47" s="7" t="s">
        <v>64</v>
      </c>
      <c r="Y47" s="16" t="s">
        <v>838</v>
      </c>
      <c r="Z47" s="16" t="s">
        <v>945</v>
      </c>
      <c r="AA47" s="16" t="s">
        <v>489</v>
      </c>
      <c r="AB47" s="16" t="s">
        <v>946</v>
      </c>
      <c r="AC47" s="8" t="s">
        <v>1081</v>
      </c>
      <c r="AD47" s="16" t="s">
        <v>949</v>
      </c>
      <c r="AE47" s="16" t="s">
        <v>489</v>
      </c>
      <c r="AF47" s="16" t="s">
        <v>301</v>
      </c>
      <c r="AG47" s="16" t="s">
        <v>946</v>
      </c>
      <c r="AH47" s="8" t="s">
        <v>1082</v>
      </c>
      <c r="AI47" s="16" t="s">
        <v>951</v>
      </c>
      <c r="AJ47" s="16" t="s">
        <v>913</v>
      </c>
      <c r="AK47" s="16" t="s">
        <v>952</v>
      </c>
      <c r="AL47" s="16" t="s">
        <v>953</v>
      </c>
      <c r="AM47" s="8" t="s">
        <v>1083</v>
      </c>
      <c r="AN47" s="16" t="s">
        <v>955</v>
      </c>
      <c r="AO47" s="16" t="s">
        <v>347</v>
      </c>
      <c r="AP47" s="16" t="s">
        <v>348</v>
      </c>
      <c r="AQ47" s="16" t="s">
        <v>956</v>
      </c>
      <c r="AR47" s="18" t="s">
        <v>1084</v>
      </c>
      <c r="AS47" s="19" t="s">
        <v>1085</v>
      </c>
      <c r="AT47" s="7" t="s">
        <v>959</v>
      </c>
      <c r="AU47" s="7" t="s">
        <v>978</v>
      </c>
      <c r="AV47" s="7" t="s">
        <v>226</v>
      </c>
      <c r="AW47" s="7" t="s">
        <v>202</v>
      </c>
      <c r="AX47" s="7" t="s">
        <v>202</v>
      </c>
      <c r="AY47" s="7" t="s">
        <v>202</v>
      </c>
      <c r="AZ47" s="7" t="s">
        <v>113</v>
      </c>
      <c r="BA47" s="7" t="s">
        <v>93</v>
      </c>
      <c r="BB47" s="7" t="s">
        <v>103</v>
      </c>
      <c r="BC47" s="7" t="s">
        <v>202</v>
      </c>
      <c r="BD47" s="7" t="s">
        <v>227</v>
      </c>
      <c r="BE47" s="7" t="s">
        <v>202</v>
      </c>
      <c r="BF47" s="7" t="s">
        <v>86</v>
      </c>
      <c r="BG47" s="7" t="s">
        <v>250</v>
      </c>
      <c r="BH47" s="7" t="s">
        <v>202</v>
      </c>
      <c r="BI47" s="7" t="s">
        <v>131</v>
      </c>
      <c r="BJ47" s="7" t="s">
        <v>72</v>
      </c>
      <c r="BK47" s="7" t="s">
        <v>90</v>
      </c>
      <c r="BL47" s="7" t="s">
        <v>132</v>
      </c>
      <c r="BM47" s="7" t="s">
        <v>961</v>
      </c>
      <c r="BN47" s="20" t="s">
        <v>962</v>
      </c>
      <c r="BO47" s="7" t="s">
        <v>963</v>
      </c>
      <c r="BP47" s="8" t="s">
        <v>253</v>
      </c>
      <c r="BQ47" s="8" t="s">
        <v>964</v>
      </c>
      <c r="BR47" s="8" t="s">
        <v>401</v>
      </c>
      <c r="BS47" s="8" t="s">
        <v>1039</v>
      </c>
      <c r="BT47" s="8" t="s">
        <v>1045</v>
      </c>
      <c r="BU47" s="8" t="s">
        <v>202</v>
      </c>
      <c r="BV47" s="16" t="s">
        <v>1086</v>
      </c>
      <c r="BW47" s="27" t="s">
        <v>967</v>
      </c>
      <c r="BX47" s="28" t="s">
        <v>980</v>
      </c>
    </row>
    <row r="48" spans="1:76" s="6" customFormat="1" ht="37.5" customHeight="1" x14ac:dyDescent="0.35">
      <c r="A48" s="12" t="s">
        <v>191</v>
      </c>
      <c r="B48" s="7" t="s">
        <v>938</v>
      </c>
      <c r="C48" s="7" t="s">
        <v>1087</v>
      </c>
      <c r="D48" s="7" t="s">
        <v>1088</v>
      </c>
      <c r="E48" s="7" t="s">
        <v>999</v>
      </c>
      <c r="F48" s="7" t="s">
        <v>136</v>
      </c>
      <c r="G48" s="10" t="s">
        <v>1089</v>
      </c>
      <c r="H48" s="7" t="s">
        <v>198</v>
      </c>
      <c r="I48" s="13" t="str">
        <f>TEXT(
  "2020-11-09",
  "JJ/MM/AA"
)</f>
        <v>09/11/20</v>
      </c>
      <c r="J48" s="14" t="s">
        <v>943</v>
      </c>
      <c r="K48" s="14" t="s">
        <v>200</v>
      </c>
      <c r="L48" s="7" t="s">
        <v>201</v>
      </c>
      <c r="M48" s="7" t="s">
        <v>57</v>
      </c>
      <c r="N48" s="15" t="s">
        <v>984</v>
      </c>
      <c r="O48" s="12" t="s">
        <v>203</v>
      </c>
      <c r="P48" s="7" t="s">
        <v>519</v>
      </c>
      <c r="Q48" s="7" t="s">
        <v>456</v>
      </c>
      <c r="R48" s="7" t="s">
        <v>944</v>
      </c>
      <c r="S48" s="16" t="s">
        <v>384</v>
      </c>
      <c r="T48" s="16" t="s">
        <v>945</v>
      </c>
      <c r="U48" s="16" t="s">
        <v>945</v>
      </c>
      <c r="V48" s="16" t="s">
        <v>946</v>
      </c>
      <c r="W48" s="17" t="s">
        <v>947</v>
      </c>
      <c r="X48" s="7" t="s">
        <v>64</v>
      </c>
      <c r="Y48" s="16" t="s">
        <v>838</v>
      </c>
      <c r="Z48" s="16" t="s">
        <v>945</v>
      </c>
      <c r="AA48" s="16" t="s">
        <v>489</v>
      </c>
      <c r="AB48" s="16" t="s">
        <v>946</v>
      </c>
      <c r="AC48" s="8" t="s">
        <v>1090</v>
      </c>
      <c r="AD48" s="16" t="s">
        <v>949</v>
      </c>
      <c r="AE48" s="16" t="s">
        <v>489</v>
      </c>
      <c r="AF48" s="16" t="s">
        <v>301</v>
      </c>
      <c r="AG48" s="16" t="s">
        <v>946</v>
      </c>
      <c r="AH48" s="8" t="s">
        <v>1091</v>
      </c>
      <c r="AI48" s="16" t="s">
        <v>951</v>
      </c>
      <c r="AJ48" s="16" t="s">
        <v>913</v>
      </c>
      <c r="AK48" s="16" t="s">
        <v>952</v>
      </c>
      <c r="AL48" s="16" t="s">
        <v>953</v>
      </c>
      <c r="AM48" s="8" t="s">
        <v>1092</v>
      </c>
      <c r="AN48" s="16" t="s">
        <v>955</v>
      </c>
      <c r="AO48" s="16" t="s">
        <v>347</v>
      </c>
      <c r="AP48" s="16" t="s">
        <v>348</v>
      </c>
      <c r="AQ48" s="16" t="s">
        <v>956</v>
      </c>
      <c r="AR48" s="18" t="s">
        <v>1093</v>
      </c>
      <c r="AS48" s="19" t="s">
        <v>1094</v>
      </c>
      <c r="AT48" s="7" t="s">
        <v>990</v>
      </c>
      <c r="AU48" s="7" t="s">
        <v>991</v>
      </c>
      <c r="AV48" s="7" t="s">
        <v>226</v>
      </c>
      <c r="AW48" s="7" t="s">
        <v>202</v>
      </c>
      <c r="AX48" s="7" t="s">
        <v>202</v>
      </c>
      <c r="AY48" s="7" t="s">
        <v>202</v>
      </c>
      <c r="AZ48" s="7" t="s">
        <v>119</v>
      </c>
      <c r="BA48" s="7" t="s">
        <v>202</v>
      </c>
      <c r="BB48" s="7" t="s">
        <v>202</v>
      </c>
      <c r="BC48" s="7" t="s">
        <v>202</v>
      </c>
      <c r="BD48" s="7" t="s">
        <v>61</v>
      </c>
      <c r="BE48" s="7" t="s">
        <v>202</v>
      </c>
      <c r="BF48" s="7" t="s">
        <v>79</v>
      </c>
      <c r="BG48" s="7" t="s">
        <v>202</v>
      </c>
      <c r="BH48" s="7" t="s">
        <v>202</v>
      </c>
      <c r="BI48" s="7" t="s">
        <v>127</v>
      </c>
      <c r="BJ48" s="7" t="s">
        <v>72</v>
      </c>
      <c r="BK48" s="7" t="s">
        <v>90</v>
      </c>
      <c r="BL48" s="7" t="s">
        <v>202</v>
      </c>
      <c r="BM48" s="7" t="s">
        <v>961</v>
      </c>
      <c r="BN48" s="20" t="s">
        <v>992</v>
      </c>
      <c r="BO48" s="7" t="s">
        <v>993</v>
      </c>
      <c r="BP48" s="8" t="s">
        <v>994</v>
      </c>
      <c r="BQ48" s="8" t="s">
        <v>533</v>
      </c>
      <c r="BR48" s="8" t="s">
        <v>1056</v>
      </c>
      <c r="BS48" s="8" t="s">
        <v>202</v>
      </c>
      <c r="BT48" s="8" t="s">
        <v>202</v>
      </c>
      <c r="BU48" s="8" t="s">
        <v>202</v>
      </c>
      <c r="BV48" s="16" t="s">
        <v>1095</v>
      </c>
      <c r="BW48" s="27" t="s">
        <v>967</v>
      </c>
      <c r="BX48" s="28" t="s">
        <v>1096</v>
      </c>
    </row>
    <row r="49" spans="1:76" s="6" customFormat="1" ht="37.5" customHeight="1" x14ac:dyDescent="0.35">
      <c r="A49" s="12" t="s">
        <v>191</v>
      </c>
      <c r="B49" s="7" t="s">
        <v>938</v>
      </c>
      <c r="C49" s="7" t="s">
        <v>1097</v>
      </c>
      <c r="D49" s="7" t="s">
        <v>1098</v>
      </c>
      <c r="E49" s="7" t="s">
        <v>1071</v>
      </c>
      <c r="F49" s="7" t="s">
        <v>136</v>
      </c>
      <c r="G49" s="10" t="s">
        <v>1045</v>
      </c>
      <c r="H49" s="7" t="s">
        <v>198</v>
      </c>
      <c r="I49" s="13" t="str">
        <f>TEXT(
  "2018-10-10",
  "JJ/MM/AA"
)</f>
        <v>10/10/18</v>
      </c>
      <c r="J49" s="14" t="s">
        <v>943</v>
      </c>
      <c r="K49" s="14" t="s">
        <v>200</v>
      </c>
      <c r="L49" s="7" t="s">
        <v>201</v>
      </c>
      <c r="M49" s="7" t="s">
        <v>57</v>
      </c>
      <c r="N49" s="15" t="s">
        <v>1045</v>
      </c>
      <c r="O49" s="12" t="s">
        <v>203</v>
      </c>
      <c r="P49" s="7" t="s">
        <v>519</v>
      </c>
      <c r="Q49" s="7" t="s">
        <v>456</v>
      </c>
      <c r="R49" s="7" t="s">
        <v>944</v>
      </c>
      <c r="S49" s="16" t="s">
        <v>384</v>
      </c>
      <c r="T49" s="16" t="s">
        <v>945</v>
      </c>
      <c r="U49" s="16" t="s">
        <v>945</v>
      </c>
      <c r="V49" s="16" t="s">
        <v>946</v>
      </c>
      <c r="W49" s="17" t="s">
        <v>947</v>
      </c>
      <c r="X49" s="7" t="s">
        <v>64</v>
      </c>
      <c r="Y49" s="16" t="s">
        <v>838</v>
      </c>
      <c r="Z49" s="16" t="s">
        <v>945</v>
      </c>
      <c r="AA49" s="16" t="s">
        <v>489</v>
      </c>
      <c r="AB49" s="16" t="s">
        <v>946</v>
      </c>
      <c r="AC49" s="8" t="s">
        <v>1099</v>
      </c>
      <c r="AD49" s="16" t="s">
        <v>949</v>
      </c>
      <c r="AE49" s="16" t="s">
        <v>489</v>
      </c>
      <c r="AF49" s="16" t="s">
        <v>301</v>
      </c>
      <c r="AG49" s="16" t="s">
        <v>946</v>
      </c>
      <c r="AH49" s="8" t="s">
        <v>1100</v>
      </c>
      <c r="AI49" s="16" t="s">
        <v>951</v>
      </c>
      <c r="AJ49" s="16" t="s">
        <v>913</v>
      </c>
      <c r="AK49" s="16" t="s">
        <v>952</v>
      </c>
      <c r="AL49" s="16" t="s">
        <v>953</v>
      </c>
      <c r="AM49" s="8" t="s">
        <v>1101</v>
      </c>
      <c r="AN49" s="16" t="s">
        <v>955</v>
      </c>
      <c r="AO49" s="16" t="s">
        <v>347</v>
      </c>
      <c r="AP49" s="16" t="s">
        <v>348</v>
      </c>
      <c r="AQ49" s="16" t="s">
        <v>956</v>
      </c>
      <c r="AR49" s="18" t="s">
        <v>1102</v>
      </c>
      <c r="AS49" s="19" t="s">
        <v>1103</v>
      </c>
      <c r="AT49" s="7" t="s">
        <v>959</v>
      </c>
      <c r="AU49" s="7" t="s">
        <v>1006</v>
      </c>
      <c r="AV49" s="7" t="s">
        <v>226</v>
      </c>
      <c r="AW49" s="7" t="s">
        <v>202</v>
      </c>
      <c r="AX49" s="7" t="s">
        <v>202</v>
      </c>
      <c r="AY49" s="7" t="s">
        <v>202</v>
      </c>
      <c r="AZ49" s="7" t="s">
        <v>113</v>
      </c>
      <c r="BA49" s="7" t="s">
        <v>93</v>
      </c>
      <c r="BB49" s="7" t="s">
        <v>103</v>
      </c>
      <c r="BC49" s="7" t="s">
        <v>202</v>
      </c>
      <c r="BD49" s="7" t="s">
        <v>227</v>
      </c>
      <c r="BE49" s="7" t="s">
        <v>202</v>
      </c>
      <c r="BF49" s="7" t="s">
        <v>86</v>
      </c>
      <c r="BG49" s="7" t="s">
        <v>250</v>
      </c>
      <c r="BH49" s="7" t="s">
        <v>202</v>
      </c>
      <c r="BI49" s="7" t="s">
        <v>131</v>
      </c>
      <c r="BJ49" s="7" t="s">
        <v>72</v>
      </c>
      <c r="BK49" s="7" t="s">
        <v>90</v>
      </c>
      <c r="BL49" s="7" t="s">
        <v>132</v>
      </c>
      <c r="BM49" s="7" t="s">
        <v>961</v>
      </c>
      <c r="BN49" s="20" t="s">
        <v>962</v>
      </c>
      <c r="BO49" s="7" t="s">
        <v>963</v>
      </c>
      <c r="BP49" s="8" t="s">
        <v>253</v>
      </c>
      <c r="BQ49" s="8" t="s">
        <v>964</v>
      </c>
      <c r="BR49" s="8" t="s">
        <v>401</v>
      </c>
      <c r="BS49" s="8" t="s">
        <v>1039</v>
      </c>
      <c r="BT49" s="8" t="s">
        <v>1046</v>
      </c>
      <c r="BU49" s="8" t="s">
        <v>202</v>
      </c>
      <c r="BV49" s="16" t="s">
        <v>1077</v>
      </c>
      <c r="BW49" s="27" t="s">
        <v>967</v>
      </c>
      <c r="BX49" s="28" t="s">
        <v>980</v>
      </c>
    </row>
    <row r="50" spans="1:76" s="6" customFormat="1" ht="37.5" customHeight="1" x14ac:dyDescent="0.35">
      <c r="A50" s="12" t="s">
        <v>191</v>
      </c>
      <c r="B50" s="7" t="s">
        <v>938</v>
      </c>
      <c r="C50" s="7" t="s">
        <v>1104</v>
      </c>
      <c r="D50" s="7" t="s">
        <v>1105</v>
      </c>
      <c r="E50" s="7" t="s">
        <v>1061</v>
      </c>
      <c r="F50" s="7" t="s">
        <v>136</v>
      </c>
      <c r="G50" s="10" t="s">
        <v>620</v>
      </c>
      <c r="H50" s="7" t="s">
        <v>198</v>
      </c>
      <c r="I50" s="13" t="str">
        <f>TEXT(
  "2018-10-10",
  "JJ/MM/AA"
)</f>
        <v>10/10/18</v>
      </c>
      <c r="J50" s="14" t="s">
        <v>943</v>
      </c>
      <c r="K50" s="14" t="s">
        <v>200</v>
      </c>
      <c r="L50" s="7" t="s">
        <v>201</v>
      </c>
      <c r="M50" s="7" t="s">
        <v>57</v>
      </c>
      <c r="N50" s="15" t="s">
        <v>620</v>
      </c>
      <c r="O50" s="12" t="s">
        <v>203</v>
      </c>
      <c r="P50" s="7" t="s">
        <v>519</v>
      </c>
      <c r="Q50" s="7" t="s">
        <v>456</v>
      </c>
      <c r="R50" s="7" t="s">
        <v>944</v>
      </c>
      <c r="S50" s="16" t="s">
        <v>384</v>
      </c>
      <c r="T50" s="16" t="s">
        <v>945</v>
      </c>
      <c r="U50" s="16" t="s">
        <v>945</v>
      </c>
      <c r="V50" s="16" t="s">
        <v>946</v>
      </c>
      <c r="W50" s="17" t="s">
        <v>947</v>
      </c>
      <c r="X50" s="7" t="s">
        <v>64</v>
      </c>
      <c r="Y50" s="16" t="s">
        <v>838</v>
      </c>
      <c r="Z50" s="16" t="s">
        <v>945</v>
      </c>
      <c r="AA50" s="16" t="s">
        <v>489</v>
      </c>
      <c r="AB50" s="16" t="s">
        <v>946</v>
      </c>
      <c r="AC50" s="8" t="s">
        <v>1106</v>
      </c>
      <c r="AD50" s="16" t="s">
        <v>949</v>
      </c>
      <c r="AE50" s="16" t="s">
        <v>489</v>
      </c>
      <c r="AF50" s="16" t="s">
        <v>301</v>
      </c>
      <c r="AG50" s="16" t="s">
        <v>946</v>
      </c>
      <c r="AH50" s="8" t="s">
        <v>1107</v>
      </c>
      <c r="AI50" s="16" t="s">
        <v>951</v>
      </c>
      <c r="AJ50" s="16" t="s">
        <v>913</v>
      </c>
      <c r="AK50" s="16" t="s">
        <v>952</v>
      </c>
      <c r="AL50" s="16" t="s">
        <v>953</v>
      </c>
      <c r="AM50" s="8" t="s">
        <v>1108</v>
      </c>
      <c r="AN50" s="16" t="s">
        <v>955</v>
      </c>
      <c r="AO50" s="16" t="s">
        <v>347</v>
      </c>
      <c r="AP50" s="16" t="s">
        <v>348</v>
      </c>
      <c r="AQ50" s="16" t="s">
        <v>956</v>
      </c>
      <c r="AR50" s="18" t="s">
        <v>1109</v>
      </c>
      <c r="AS50" s="19" t="s">
        <v>1110</v>
      </c>
      <c r="AT50" s="7" t="s">
        <v>959</v>
      </c>
      <c r="AU50" s="7" t="s">
        <v>1111</v>
      </c>
      <c r="AV50" s="7" t="s">
        <v>226</v>
      </c>
      <c r="AW50" s="7" t="s">
        <v>202</v>
      </c>
      <c r="AX50" s="7" t="s">
        <v>202</v>
      </c>
      <c r="AY50" s="7" t="s">
        <v>202</v>
      </c>
      <c r="AZ50" s="7" t="s">
        <v>117</v>
      </c>
      <c r="BA50" s="7" t="s">
        <v>93</v>
      </c>
      <c r="BB50" s="7" t="s">
        <v>103</v>
      </c>
      <c r="BC50" s="7" t="s">
        <v>202</v>
      </c>
      <c r="BD50" s="7" t="s">
        <v>227</v>
      </c>
      <c r="BE50" s="7" t="s">
        <v>202</v>
      </c>
      <c r="BF50" s="7" t="s">
        <v>86</v>
      </c>
      <c r="BG50" s="7" t="s">
        <v>250</v>
      </c>
      <c r="BH50" s="7" t="s">
        <v>202</v>
      </c>
      <c r="BI50" s="7" t="s">
        <v>131</v>
      </c>
      <c r="BJ50" s="7" t="s">
        <v>72</v>
      </c>
      <c r="BK50" s="7" t="s">
        <v>90</v>
      </c>
      <c r="BL50" s="7" t="s">
        <v>132</v>
      </c>
      <c r="BM50" s="7" t="s">
        <v>961</v>
      </c>
      <c r="BN50" s="20" t="s">
        <v>962</v>
      </c>
      <c r="BO50" s="7" t="s">
        <v>963</v>
      </c>
      <c r="BP50" s="8" t="s">
        <v>253</v>
      </c>
      <c r="BQ50" s="8" t="s">
        <v>964</v>
      </c>
      <c r="BR50" s="8" t="s">
        <v>401</v>
      </c>
      <c r="BS50" s="8" t="s">
        <v>1016</v>
      </c>
      <c r="BT50" s="8" t="s">
        <v>984</v>
      </c>
      <c r="BU50" s="8" t="s">
        <v>202</v>
      </c>
      <c r="BV50" s="16" t="s">
        <v>1112</v>
      </c>
      <c r="BW50" s="27" t="s">
        <v>967</v>
      </c>
      <c r="BX50" s="28" t="s">
        <v>1113</v>
      </c>
    </row>
    <row r="51" spans="1:76" s="6" customFormat="1" ht="37.5" customHeight="1" x14ac:dyDescent="0.35">
      <c r="A51" s="12" t="s">
        <v>191</v>
      </c>
      <c r="B51" s="7" t="s">
        <v>291</v>
      </c>
      <c r="C51" s="7" t="s">
        <v>1114</v>
      </c>
      <c r="D51" s="7" t="s">
        <v>1115</v>
      </c>
      <c r="E51" s="7" t="s">
        <v>1116</v>
      </c>
      <c r="F51" s="7" t="s">
        <v>164</v>
      </c>
      <c r="G51" s="10" t="s">
        <v>1117</v>
      </c>
      <c r="H51" s="7" t="s">
        <v>296</v>
      </c>
      <c r="I51" s="13" t="str">
        <f>TEXT(
  "2020-05-01",
  "JJ/MM/AA"
)</f>
        <v>01/05/20</v>
      </c>
      <c r="J51" s="14" t="s">
        <v>1118</v>
      </c>
      <c r="K51" s="14" t="s">
        <v>200</v>
      </c>
      <c r="L51" s="7" t="s">
        <v>201</v>
      </c>
      <c r="M51" s="7" t="s">
        <v>57</v>
      </c>
      <c r="N51" s="15" t="s">
        <v>1117</v>
      </c>
      <c r="O51" s="12" t="s">
        <v>202</v>
      </c>
      <c r="P51" s="7" t="s">
        <v>202</v>
      </c>
      <c r="Q51" s="7" t="s">
        <v>1119</v>
      </c>
      <c r="R51" s="7" t="s">
        <v>1120</v>
      </c>
      <c r="S51" s="16" t="s">
        <v>913</v>
      </c>
      <c r="T51" s="16" t="s">
        <v>302</v>
      </c>
      <c r="U51" s="16" t="s">
        <v>302</v>
      </c>
      <c r="V51" s="16" t="s">
        <v>1121</v>
      </c>
      <c r="W51" s="17" t="s">
        <v>304</v>
      </c>
      <c r="X51" s="7" t="s">
        <v>64</v>
      </c>
      <c r="Y51" s="16" t="s">
        <v>202</v>
      </c>
      <c r="Z51" s="16" t="s">
        <v>202</v>
      </c>
      <c r="AA51" s="16" t="s">
        <v>202</v>
      </c>
      <c r="AB51" s="16" t="s">
        <v>202</v>
      </c>
      <c r="AC51" s="8" t="s">
        <v>202</v>
      </c>
      <c r="AD51" s="16" t="s">
        <v>202</v>
      </c>
      <c r="AE51" s="16" t="s">
        <v>202</v>
      </c>
      <c r="AF51" s="16" t="s">
        <v>202</v>
      </c>
      <c r="AG51" s="16" t="s">
        <v>202</v>
      </c>
      <c r="AH51" s="8" t="s">
        <v>202</v>
      </c>
      <c r="AI51" s="16" t="s">
        <v>1122</v>
      </c>
      <c r="AJ51" s="16" t="s">
        <v>214</v>
      </c>
      <c r="AK51" s="16" t="s">
        <v>215</v>
      </c>
      <c r="AL51" s="16" t="s">
        <v>216</v>
      </c>
      <c r="AM51" s="8" t="s">
        <v>1123</v>
      </c>
      <c r="AN51" s="16" t="s">
        <v>1124</v>
      </c>
      <c r="AO51" s="16" t="s">
        <v>219</v>
      </c>
      <c r="AP51" s="16" t="s">
        <v>1125</v>
      </c>
      <c r="AQ51" s="16" t="s">
        <v>1126</v>
      </c>
      <c r="AR51" s="18" t="s">
        <v>1127</v>
      </c>
      <c r="AS51" s="19" t="s">
        <v>1128</v>
      </c>
      <c r="AT51" s="7" t="s">
        <v>1129</v>
      </c>
      <c r="AU51" s="7" t="s">
        <v>1130</v>
      </c>
      <c r="AV51" s="7" t="s">
        <v>226</v>
      </c>
      <c r="AW51" s="7" t="s">
        <v>202</v>
      </c>
      <c r="AX51" s="7" t="s">
        <v>202</v>
      </c>
      <c r="AY51" s="7" t="s">
        <v>202</v>
      </c>
      <c r="AZ51" s="7" t="s">
        <v>202</v>
      </c>
      <c r="BA51" s="7" t="s">
        <v>93</v>
      </c>
      <c r="BB51" s="7" t="s">
        <v>87</v>
      </c>
      <c r="BC51" s="7" t="s">
        <v>76</v>
      </c>
      <c r="BD51" s="7" t="s">
        <v>104</v>
      </c>
      <c r="BE51" s="7" t="s">
        <v>202</v>
      </c>
      <c r="BF51" s="7" t="s">
        <v>202</v>
      </c>
      <c r="BG51" s="7" t="s">
        <v>318</v>
      </c>
      <c r="BH51" s="7" t="s">
        <v>202</v>
      </c>
      <c r="BI51" s="7" t="s">
        <v>131</v>
      </c>
      <c r="BJ51" s="7" t="s">
        <v>112</v>
      </c>
      <c r="BK51" s="7" t="s">
        <v>90</v>
      </c>
      <c r="BL51" s="7" t="s">
        <v>227</v>
      </c>
      <c r="BM51" s="7" t="s">
        <v>1131</v>
      </c>
      <c r="BN51" s="20" t="s">
        <v>1132</v>
      </c>
      <c r="BO51" s="7" t="s">
        <v>1133</v>
      </c>
      <c r="BP51" s="8" t="s">
        <v>202</v>
      </c>
      <c r="BQ51" s="8" t="s">
        <v>202</v>
      </c>
      <c r="BR51" s="8" t="s">
        <v>202</v>
      </c>
      <c r="BS51" s="8" t="s">
        <v>202</v>
      </c>
      <c r="BT51" s="8" t="s">
        <v>202</v>
      </c>
      <c r="BU51" s="8" t="s">
        <v>202</v>
      </c>
      <c r="BV51" s="16" t="s">
        <v>202</v>
      </c>
      <c r="BW51" s="27" t="s">
        <v>327</v>
      </c>
      <c r="BX51" s="28" t="s">
        <v>1134</v>
      </c>
    </row>
    <row r="52" spans="1:76" s="6" customFormat="1" ht="37.5" customHeight="1" x14ac:dyDescent="0.35">
      <c r="A52" s="12" t="s">
        <v>191</v>
      </c>
      <c r="B52" s="7" t="s">
        <v>780</v>
      </c>
      <c r="C52" s="7" t="s">
        <v>1135</v>
      </c>
      <c r="D52" s="7" t="s">
        <v>1136</v>
      </c>
      <c r="E52" s="7" t="s">
        <v>1137</v>
      </c>
      <c r="F52" s="7" t="s">
        <v>182</v>
      </c>
      <c r="G52" s="10" t="s">
        <v>810</v>
      </c>
      <c r="H52" s="7" t="s">
        <v>296</v>
      </c>
      <c r="I52" s="13" t="str">
        <f>TEXT(
  "2018-10-10",
  "JJ/MM/AA"
)</f>
        <v>10/10/18</v>
      </c>
      <c r="J52" s="14" t="s">
        <v>785</v>
      </c>
      <c r="K52" s="14" t="s">
        <v>200</v>
      </c>
      <c r="L52" s="7" t="s">
        <v>201</v>
      </c>
      <c r="M52" s="7" t="s">
        <v>57</v>
      </c>
      <c r="N52" s="15" t="s">
        <v>810</v>
      </c>
      <c r="O52" s="12" t="s">
        <v>202</v>
      </c>
      <c r="P52" s="7" t="s">
        <v>203</v>
      </c>
      <c r="Q52" s="7" t="s">
        <v>486</v>
      </c>
      <c r="R52" s="7" t="s">
        <v>786</v>
      </c>
      <c r="S52" s="16" t="s">
        <v>601</v>
      </c>
      <c r="T52" s="16" t="s">
        <v>383</v>
      </c>
      <c r="U52" s="16" t="s">
        <v>606</v>
      </c>
      <c r="V52" s="16" t="s">
        <v>787</v>
      </c>
      <c r="W52" s="17" t="s">
        <v>304</v>
      </c>
      <c r="X52" s="7" t="s">
        <v>64</v>
      </c>
      <c r="Y52" s="16" t="s">
        <v>202</v>
      </c>
      <c r="Z52" s="16" t="s">
        <v>202</v>
      </c>
      <c r="AA52" s="16" t="s">
        <v>202</v>
      </c>
      <c r="AB52" s="16" t="s">
        <v>202</v>
      </c>
      <c r="AC52" s="8" t="s">
        <v>202</v>
      </c>
      <c r="AD52" s="16" t="s">
        <v>1138</v>
      </c>
      <c r="AE52" s="16" t="s">
        <v>302</v>
      </c>
      <c r="AF52" s="16" t="s">
        <v>789</v>
      </c>
      <c r="AG52" s="16" t="s">
        <v>658</v>
      </c>
      <c r="AH52" s="8" t="s">
        <v>1139</v>
      </c>
      <c r="AI52" s="16" t="s">
        <v>1140</v>
      </c>
      <c r="AJ52" s="16" t="s">
        <v>792</v>
      </c>
      <c r="AK52" s="16" t="s">
        <v>793</v>
      </c>
      <c r="AL52" s="16" t="s">
        <v>794</v>
      </c>
      <c r="AM52" s="8" t="s">
        <v>1141</v>
      </c>
      <c r="AN52" s="16" t="s">
        <v>1142</v>
      </c>
      <c r="AO52" s="16" t="s">
        <v>797</v>
      </c>
      <c r="AP52" s="16" t="s">
        <v>798</v>
      </c>
      <c r="AQ52" s="16" t="s">
        <v>799</v>
      </c>
      <c r="AR52" s="18" t="s">
        <v>1143</v>
      </c>
      <c r="AS52" s="19" t="s">
        <v>801</v>
      </c>
      <c r="AT52" s="7" t="s">
        <v>1144</v>
      </c>
      <c r="AU52" s="7" t="s">
        <v>1145</v>
      </c>
      <c r="AV52" s="7" t="s">
        <v>226</v>
      </c>
      <c r="AW52" s="7" t="s">
        <v>202</v>
      </c>
      <c r="AX52" s="7" t="s">
        <v>202</v>
      </c>
      <c r="AY52" s="7" t="s">
        <v>202</v>
      </c>
      <c r="AZ52" s="7" t="s">
        <v>202</v>
      </c>
      <c r="BA52" s="7" t="s">
        <v>93</v>
      </c>
      <c r="BB52" s="7" t="s">
        <v>87</v>
      </c>
      <c r="BC52" s="7" t="s">
        <v>202</v>
      </c>
      <c r="BD52" s="7" t="s">
        <v>68</v>
      </c>
      <c r="BE52" s="7" t="s">
        <v>202</v>
      </c>
      <c r="BF52" s="7" t="s">
        <v>202</v>
      </c>
      <c r="BG52" s="7" t="s">
        <v>804</v>
      </c>
      <c r="BH52" s="7" t="s">
        <v>202</v>
      </c>
      <c r="BI52" s="7" t="s">
        <v>85</v>
      </c>
      <c r="BJ52" s="7" t="s">
        <v>72</v>
      </c>
      <c r="BK52" s="7" t="s">
        <v>101</v>
      </c>
      <c r="BL52" s="7" t="s">
        <v>227</v>
      </c>
      <c r="BM52" s="7" t="s">
        <v>1146</v>
      </c>
      <c r="BN52" s="20" t="s">
        <v>1147</v>
      </c>
      <c r="BO52" s="7" t="s">
        <v>1148</v>
      </c>
      <c r="BP52" s="8" t="s">
        <v>809</v>
      </c>
      <c r="BQ52" s="8" t="s">
        <v>784</v>
      </c>
      <c r="BR52" s="8" t="s">
        <v>808</v>
      </c>
      <c r="BS52" s="8" t="s">
        <v>202</v>
      </c>
      <c r="BT52" s="8" t="s">
        <v>202</v>
      </c>
      <c r="BU52" s="8" t="s">
        <v>202</v>
      </c>
      <c r="BV52" s="16" t="s">
        <v>202</v>
      </c>
      <c r="BW52" s="27" t="s">
        <v>811</v>
      </c>
      <c r="BX52" s="28" t="s">
        <v>1149</v>
      </c>
    </row>
    <row r="53" spans="1:76" s="6" customFormat="1" ht="37.5" customHeight="1" x14ac:dyDescent="0.35">
      <c r="A53" s="12" t="s">
        <v>191</v>
      </c>
      <c r="B53" s="7" t="s">
        <v>291</v>
      </c>
      <c r="C53" s="7" t="s">
        <v>1150</v>
      </c>
      <c r="D53" s="7" t="s">
        <v>1151</v>
      </c>
      <c r="E53" s="7" t="s">
        <v>1152</v>
      </c>
      <c r="F53" s="7" t="s">
        <v>166</v>
      </c>
      <c r="G53" s="10" t="s">
        <v>623</v>
      </c>
      <c r="H53" s="7" t="s">
        <v>202</v>
      </c>
      <c r="I53" s="13" t="str">
        <f>TEXT(
  "2018-10-10",
  "JJ/MM/AA"
)</f>
        <v>10/10/18</v>
      </c>
      <c r="J53" s="14" t="s">
        <v>1153</v>
      </c>
      <c r="K53" s="14" t="s">
        <v>200</v>
      </c>
      <c r="L53" s="7" t="s">
        <v>201</v>
      </c>
      <c r="M53" s="7" t="s">
        <v>57</v>
      </c>
      <c r="N53" s="15" t="s">
        <v>202</v>
      </c>
      <c r="O53" s="12" t="s">
        <v>202</v>
      </c>
      <c r="P53" s="7" t="s">
        <v>203</v>
      </c>
      <c r="Q53" s="7" t="s">
        <v>1154</v>
      </c>
      <c r="R53" s="7" t="s">
        <v>1155</v>
      </c>
      <c r="S53" s="16" t="s">
        <v>1156</v>
      </c>
      <c r="T53" s="16" t="s">
        <v>1157</v>
      </c>
      <c r="U53" s="16" t="s">
        <v>1157</v>
      </c>
      <c r="V53" s="16" t="s">
        <v>946</v>
      </c>
      <c r="W53" s="17" t="s">
        <v>1158</v>
      </c>
      <c r="X53" s="7" t="s">
        <v>64</v>
      </c>
      <c r="Y53" s="16" t="s">
        <v>202</v>
      </c>
      <c r="Z53" s="16" t="s">
        <v>202</v>
      </c>
      <c r="AA53" s="16" t="s">
        <v>202</v>
      </c>
      <c r="AB53" s="16" t="s">
        <v>202</v>
      </c>
      <c r="AC53" s="8" t="s">
        <v>202</v>
      </c>
      <c r="AD53" s="16" t="s">
        <v>515</v>
      </c>
      <c r="AE53" s="16" t="s">
        <v>1157</v>
      </c>
      <c r="AF53" s="16" t="s">
        <v>489</v>
      </c>
      <c r="AG53" s="16" t="s">
        <v>946</v>
      </c>
      <c r="AH53" s="8" t="s">
        <v>1159</v>
      </c>
      <c r="AI53" s="16" t="s">
        <v>1160</v>
      </c>
      <c r="AJ53" s="16" t="s">
        <v>1161</v>
      </c>
      <c r="AK53" s="16" t="s">
        <v>1162</v>
      </c>
      <c r="AL53" s="16" t="s">
        <v>1163</v>
      </c>
      <c r="AM53" s="8" t="s">
        <v>1164</v>
      </c>
      <c r="AN53" s="16" t="s">
        <v>1165</v>
      </c>
      <c r="AO53" s="16" t="s">
        <v>1166</v>
      </c>
      <c r="AP53" s="16" t="s">
        <v>1167</v>
      </c>
      <c r="AQ53" s="16" t="s">
        <v>1168</v>
      </c>
      <c r="AR53" s="18" t="s">
        <v>1169</v>
      </c>
      <c r="AS53" s="19" t="s">
        <v>1170</v>
      </c>
      <c r="AT53" s="7" t="s">
        <v>1171</v>
      </c>
      <c r="AU53" s="7" t="s">
        <v>1172</v>
      </c>
      <c r="AV53" s="7" t="s">
        <v>226</v>
      </c>
      <c r="AW53" s="7" t="s">
        <v>202</v>
      </c>
      <c r="AX53" s="7" t="s">
        <v>202</v>
      </c>
      <c r="AY53" s="7" t="s">
        <v>202</v>
      </c>
      <c r="AZ53" s="7" t="s">
        <v>202</v>
      </c>
      <c r="BA53" s="7" t="s">
        <v>93</v>
      </c>
      <c r="BB53" s="7" t="s">
        <v>103</v>
      </c>
      <c r="BC53" s="7" t="s">
        <v>76</v>
      </c>
      <c r="BD53" s="7" t="s">
        <v>61</v>
      </c>
      <c r="BE53" s="7" t="s">
        <v>202</v>
      </c>
      <c r="BF53" s="7" t="s">
        <v>202</v>
      </c>
      <c r="BG53" s="7" t="s">
        <v>318</v>
      </c>
      <c r="BH53" s="7" t="s">
        <v>202</v>
      </c>
      <c r="BI53" s="7" t="s">
        <v>127</v>
      </c>
      <c r="BJ53" s="7" t="s">
        <v>72</v>
      </c>
      <c r="BK53" s="7" t="s">
        <v>90</v>
      </c>
      <c r="BL53" s="7" t="s">
        <v>227</v>
      </c>
      <c r="BM53" s="7" t="s">
        <v>1173</v>
      </c>
      <c r="BN53" s="20" t="s">
        <v>1174</v>
      </c>
      <c r="BO53" s="7" t="s">
        <v>202</v>
      </c>
      <c r="BP53" s="8" t="s">
        <v>850</v>
      </c>
      <c r="BQ53" s="8" t="s">
        <v>324</v>
      </c>
      <c r="BR53" s="8" t="s">
        <v>326</v>
      </c>
      <c r="BS53" s="8" t="s">
        <v>829</v>
      </c>
      <c r="BT53" s="8" t="s">
        <v>202</v>
      </c>
      <c r="BU53" s="8" t="s">
        <v>202</v>
      </c>
      <c r="BV53" s="16" t="s">
        <v>202</v>
      </c>
      <c r="BW53" s="27" t="s">
        <v>327</v>
      </c>
      <c r="BX53" s="28" t="s">
        <v>1175</v>
      </c>
    </row>
    <row r="54" spans="1:76" s="6" customFormat="1" ht="37.5" customHeight="1" x14ac:dyDescent="0.35">
      <c r="A54" s="12" t="s">
        <v>191</v>
      </c>
      <c r="B54" s="7" t="s">
        <v>1176</v>
      </c>
      <c r="C54" s="7" t="s">
        <v>1177</v>
      </c>
      <c r="D54" s="7" t="s">
        <v>1178</v>
      </c>
      <c r="E54" s="7" t="s">
        <v>1179</v>
      </c>
      <c r="F54" s="7" t="s">
        <v>151</v>
      </c>
      <c r="G54" s="10" t="s">
        <v>964</v>
      </c>
      <c r="H54" s="7" t="s">
        <v>198</v>
      </c>
      <c r="I54" s="13" t="str">
        <f>TEXT(
  "2018-10-10",
  "JJ/MM/AA"
)</f>
        <v>10/10/18</v>
      </c>
      <c r="J54" s="14" t="s">
        <v>1180</v>
      </c>
      <c r="K54" s="14" t="s">
        <v>200</v>
      </c>
      <c r="L54" s="7" t="s">
        <v>201</v>
      </c>
      <c r="M54" s="7" t="s">
        <v>57</v>
      </c>
      <c r="N54" s="15" t="s">
        <v>964</v>
      </c>
      <c r="O54" s="12" t="s">
        <v>202</v>
      </c>
      <c r="P54" s="7" t="s">
        <v>203</v>
      </c>
      <c r="Q54" s="7" t="s">
        <v>456</v>
      </c>
      <c r="R54" s="7" t="s">
        <v>1181</v>
      </c>
      <c r="S54" s="16" t="s">
        <v>208</v>
      </c>
      <c r="T54" s="16" t="s">
        <v>945</v>
      </c>
      <c r="U54" s="16" t="s">
        <v>945</v>
      </c>
      <c r="V54" s="16" t="s">
        <v>385</v>
      </c>
      <c r="W54" s="17" t="s">
        <v>1182</v>
      </c>
      <c r="X54" s="7" t="s">
        <v>64</v>
      </c>
      <c r="Y54" s="16" t="s">
        <v>202</v>
      </c>
      <c r="Z54" s="16" t="s">
        <v>202</v>
      </c>
      <c r="AA54" s="16" t="s">
        <v>202</v>
      </c>
      <c r="AB54" s="16" t="s">
        <v>202</v>
      </c>
      <c r="AC54" s="8" t="s">
        <v>202</v>
      </c>
      <c r="AD54" s="16" t="s">
        <v>211</v>
      </c>
      <c r="AE54" s="16" t="s">
        <v>1183</v>
      </c>
      <c r="AF54" s="16" t="s">
        <v>572</v>
      </c>
      <c r="AG54" s="16" t="s">
        <v>385</v>
      </c>
      <c r="AH54" s="8" t="s">
        <v>1184</v>
      </c>
      <c r="AI54" s="16" t="s">
        <v>1185</v>
      </c>
      <c r="AJ54" s="16" t="s">
        <v>1186</v>
      </c>
      <c r="AK54" s="16" t="s">
        <v>1187</v>
      </c>
      <c r="AL54" s="16" t="s">
        <v>1188</v>
      </c>
      <c r="AM54" s="8" t="s">
        <v>1189</v>
      </c>
      <c r="AN54" s="16" t="s">
        <v>1190</v>
      </c>
      <c r="AO54" s="16" t="s">
        <v>347</v>
      </c>
      <c r="AP54" s="16" t="s">
        <v>348</v>
      </c>
      <c r="AQ54" s="16" t="s">
        <v>1191</v>
      </c>
      <c r="AR54" s="18" t="s">
        <v>1192</v>
      </c>
      <c r="AS54" s="19" t="s">
        <v>1193</v>
      </c>
      <c r="AT54" s="7" t="s">
        <v>1194</v>
      </c>
      <c r="AU54" s="7" t="s">
        <v>1195</v>
      </c>
      <c r="AV54" s="7" t="s">
        <v>226</v>
      </c>
      <c r="AW54" s="7" t="s">
        <v>202</v>
      </c>
      <c r="AX54" s="7" t="s">
        <v>202</v>
      </c>
      <c r="AY54" s="7" t="s">
        <v>202</v>
      </c>
      <c r="AZ54" s="7" t="s">
        <v>108</v>
      </c>
      <c r="BA54" s="7" t="s">
        <v>93</v>
      </c>
      <c r="BB54" s="7" t="s">
        <v>103</v>
      </c>
      <c r="BC54" s="7" t="s">
        <v>202</v>
      </c>
      <c r="BD54" s="7" t="s">
        <v>109</v>
      </c>
      <c r="BE54" s="7" t="s">
        <v>202</v>
      </c>
      <c r="BF54" s="7" t="s">
        <v>227</v>
      </c>
      <c r="BG54" s="7" t="s">
        <v>202</v>
      </c>
      <c r="BH54" s="7" t="s">
        <v>202</v>
      </c>
      <c r="BI54" s="7" t="s">
        <v>131</v>
      </c>
      <c r="BJ54" s="7" t="s">
        <v>72</v>
      </c>
      <c r="BK54" s="7" t="s">
        <v>90</v>
      </c>
      <c r="BL54" s="7" t="s">
        <v>202</v>
      </c>
      <c r="BM54" s="7" t="s">
        <v>1196</v>
      </c>
      <c r="BN54" s="20" t="s">
        <v>1197</v>
      </c>
      <c r="BO54" s="7" t="s">
        <v>1198</v>
      </c>
      <c r="BP54" s="8" t="s">
        <v>484</v>
      </c>
      <c r="BQ54" s="8" t="s">
        <v>1199</v>
      </c>
      <c r="BR54" s="8" t="s">
        <v>1200</v>
      </c>
      <c r="BS54" s="8" t="s">
        <v>1201</v>
      </c>
      <c r="BT54" s="8" t="s">
        <v>1202</v>
      </c>
      <c r="BU54" s="8" t="s">
        <v>879</v>
      </c>
      <c r="BV54" s="16" t="s">
        <v>1203</v>
      </c>
      <c r="BW54" s="27" t="s">
        <v>405</v>
      </c>
      <c r="BX54" s="28" t="s">
        <v>1204</v>
      </c>
    </row>
    <row r="55" spans="1:76" s="6" customFormat="1" ht="37.5" customHeight="1" x14ac:dyDescent="0.35">
      <c r="A55" s="12" t="s">
        <v>191</v>
      </c>
      <c r="B55" s="7" t="s">
        <v>291</v>
      </c>
      <c r="C55" s="7" t="s">
        <v>1205</v>
      </c>
      <c r="D55" s="7" t="s">
        <v>1206</v>
      </c>
      <c r="E55" s="7" t="s">
        <v>1207</v>
      </c>
      <c r="F55" s="7" t="s">
        <v>167</v>
      </c>
      <c r="G55" s="10" t="s">
        <v>1208</v>
      </c>
      <c r="H55" s="7" t="s">
        <v>296</v>
      </c>
      <c r="I55" s="13" t="str">
        <f>TEXT(
  "2021-01-01",
  "JJ/MM/AA"
)</f>
        <v>01/01/21</v>
      </c>
      <c r="J55" s="14" t="s">
        <v>1209</v>
      </c>
      <c r="K55" s="14" t="s">
        <v>200</v>
      </c>
      <c r="L55" s="7" t="s">
        <v>201</v>
      </c>
      <c r="M55" s="7" t="s">
        <v>57</v>
      </c>
      <c r="N55" s="15" t="s">
        <v>1208</v>
      </c>
      <c r="O55" s="12" t="s">
        <v>202</v>
      </c>
      <c r="P55" s="7" t="s">
        <v>203</v>
      </c>
      <c r="Q55" s="7" t="s">
        <v>489</v>
      </c>
      <c r="R55" s="7" t="s">
        <v>1210</v>
      </c>
      <c r="S55" s="16" t="s">
        <v>1211</v>
      </c>
      <c r="T55" s="16" t="s">
        <v>574</v>
      </c>
      <c r="U55" s="16" t="s">
        <v>574</v>
      </c>
      <c r="V55" s="16" t="s">
        <v>385</v>
      </c>
      <c r="W55" s="17" t="s">
        <v>271</v>
      </c>
      <c r="X55" s="7" t="s">
        <v>64</v>
      </c>
      <c r="Y55" s="16" t="s">
        <v>202</v>
      </c>
      <c r="Z55" s="16" t="s">
        <v>202</v>
      </c>
      <c r="AA55" s="16" t="s">
        <v>202</v>
      </c>
      <c r="AB55" s="16" t="s">
        <v>202</v>
      </c>
      <c r="AC55" s="8" t="s">
        <v>202</v>
      </c>
      <c r="AD55" s="16" t="s">
        <v>1212</v>
      </c>
      <c r="AE55" s="16" t="s">
        <v>574</v>
      </c>
      <c r="AF55" s="16" t="s">
        <v>1213</v>
      </c>
      <c r="AG55" s="16" t="s">
        <v>541</v>
      </c>
      <c r="AH55" s="8" t="s">
        <v>1214</v>
      </c>
      <c r="AI55" s="16" t="s">
        <v>1215</v>
      </c>
      <c r="AJ55" s="16" t="s">
        <v>214</v>
      </c>
      <c r="AK55" s="16" t="s">
        <v>215</v>
      </c>
      <c r="AL55" s="16" t="s">
        <v>216</v>
      </c>
      <c r="AM55" s="8" t="s">
        <v>1216</v>
      </c>
      <c r="AN55" s="16" t="s">
        <v>1217</v>
      </c>
      <c r="AO55" s="16" t="s">
        <v>219</v>
      </c>
      <c r="AP55" s="16" t="s">
        <v>220</v>
      </c>
      <c r="AQ55" s="16" t="s">
        <v>221</v>
      </c>
      <c r="AR55" s="18" t="s">
        <v>1218</v>
      </c>
      <c r="AS55" s="19" t="s">
        <v>898</v>
      </c>
      <c r="AT55" s="7" t="s">
        <v>1219</v>
      </c>
      <c r="AU55" s="7" t="s">
        <v>1220</v>
      </c>
      <c r="AV55" s="7" t="s">
        <v>226</v>
      </c>
      <c r="AW55" s="7" t="s">
        <v>202</v>
      </c>
      <c r="AX55" s="7" t="s">
        <v>202</v>
      </c>
      <c r="AY55" s="7" t="s">
        <v>202</v>
      </c>
      <c r="AZ55" s="7" t="s">
        <v>202</v>
      </c>
      <c r="BA55" s="7" t="s">
        <v>93</v>
      </c>
      <c r="BB55" s="7" t="s">
        <v>202</v>
      </c>
      <c r="BC55" s="7" t="s">
        <v>67</v>
      </c>
      <c r="BD55" s="7" t="s">
        <v>68</v>
      </c>
      <c r="BE55" s="7" t="s">
        <v>202</v>
      </c>
      <c r="BF55" s="7" t="s">
        <v>202</v>
      </c>
      <c r="BG55" s="7" t="s">
        <v>70</v>
      </c>
      <c r="BH55" s="7" t="s">
        <v>202</v>
      </c>
      <c r="BI55" s="7" t="s">
        <v>89</v>
      </c>
      <c r="BJ55" s="7" t="s">
        <v>90</v>
      </c>
      <c r="BK55" s="7" t="s">
        <v>202</v>
      </c>
      <c r="BL55" s="7" t="s">
        <v>73</v>
      </c>
      <c r="BM55" s="7" t="s">
        <v>1221</v>
      </c>
      <c r="BN55" s="20" t="s">
        <v>1222</v>
      </c>
      <c r="BO55" s="7" t="s">
        <v>1223</v>
      </c>
      <c r="BP55" s="8" t="s">
        <v>202</v>
      </c>
      <c r="BQ55" s="8" t="s">
        <v>202</v>
      </c>
      <c r="BR55" s="8" t="s">
        <v>202</v>
      </c>
      <c r="BS55" s="8" t="s">
        <v>202</v>
      </c>
      <c r="BT55" s="8" t="s">
        <v>202</v>
      </c>
      <c r="BU55" s="8" t="s">
        <v>202</v>
      </c>
      <c r="BV55" s="16" t="s">
        <v>202</v>
      </c>
      <c r="BW55" s="27" t="s">
        <v>327</v>
      </c>
      <c r="BX55" s="28" t="s">
        <v>1224</v>
      </c>
    </row>
    <row r="56" spans="1:76" s="6" customFormat="1" ht="37.5" customHeight="1" x14ac:dyDescent="0.35">
      <c r="A56" s="12" t="s">
        <v>191</v>
      </c>
      <c r="B56" s="7" t="s">
        <v>375</v>
      </c>
      <c r="C56" s="7" t="s">
        <v>1225</v>
      </c>
      <c r="D56" s="7" t="s">
        <v>1226</v>
      </c>
      <c r="E56" s="7" t="s">
        <v>1227</v>
      </c>
      <c r="F56" s="7" t="s">
        <v>142</v>
      </c>
      <c r="G56" s="10" t="s">
        <v>1228</v>
      </c>
      <c r="H56" s="7" t="s">
        <v>198</v>
      </c>
      <c r="I56" s="13" t="str">
        <f>TEXT(
  "2018-10-10",
  "JJ/MM/AA"
)</f>
        <v>10/10/18</v>
      </c>
      <c r="J56" s="14" t="s">
        <v>380</v>
      </c>
      <c r="K56" s="14" t="s">
        <v>200</v>
      </c>
      <c r="L56" s="7" t="s">
        <v>201</v>
      </c>
      <c r="M56" s="7" t="s">
        <v>57</v>
      </c>
      <c r="N56" s="15" t="s">
        <v>1228</v>
      </c>
      <c r="O56" s="12" t="s">
        <v>202</v>
      </c>
      <c r="P56" s="7" t="s">
        <v>203</v>
      </c>
      <c r="Q56" s="7" t="s">
        <v>381</v>
      </c>
      <c r="R56" s="7" t="s">
        <v>382</v>
      </c>
      <c r="S56" s="16" t="s">
        <v>515</v>
      </c>
      <c r="T56" s="16" t="s">
        <v>383</v>
      </c>
      <c r="U56" s="16" t="s">
        <v>384</v>
      </c>
      <c r="V56" s="16" t="s">
        <v>385</v>
      </c>
      <c r="W56" s="17" t="s">
        <v>386</v>
      </c>
      <c r="X56" s="7" t="s">
        <v>64</v>
      </c>
      <c r="Y56" s="16" t="s">
        <v>202</v>
      </c>
      <c r="Z56" s="16" t="s">
        <v>202</v>
      </c>
      <c r="AA56" s="16" t="s">
        <v>202</v>
      </c>
      <c r="AB56" s="16" t="s">
        <v>202</v>
      </c>
      <c r="AC56" s="8" t="s">
        <v>202</v>
      </c>
      <c r="AD56" s="16" t="s">
        <v>270</v>
      </c>
      <c r="AE56" s="16" t="s">
        <v>383</v>
      </c>
      <c r="AF56" s="16" t="s">
        <v>388</v>
      </c>
      <c r="AG56" s="16" t="s">
        <v>385</v>
      </c>
      <c r="AH56" s="8" t="s">
        <v>1229</v>
      </c>
      <c r="AI56" s="16" t="s">
        <v>1230</v>
      </c>
      <c r="AJ56" s="16" t="s">
        <v>214</v>
      </c>
      <c r="AK56" s="16" t="s">
        <v>215</v>
      </c>
      <c r="AL56" s="16" t="s">
        <v>216</v>
      </c>
      <c r="AM56" s="8" t="s">
        <v>1231</v>
      </c>
      <c r="AN56" s="16" t="s">
        <v>1232</v>
      </c>
      <c r="AO56" s="16" t="s">
        <v>219</v>
      </c>
      <c r="AP56" s="16" t="s">
        <v>220</v>
      </c>
      <c r="AQ56" s="16" t="s">
        <v>221</v>
      </c>
      <c r="AR56" s="18" t="s">
        <v>1233</v>
      </c>
      <c r="AS56" s="19" t="s">
        <v>443</v>
      </c>
      <c r="AT56" s="7" t="s">
        <v>1234</v>
      </c>
      <c r="AU56" s="7" t="s">
        <v>1235</v>
      </c>
      <c r="AV56" s="7" t="s">
        <v>226</v>
      </c>
      <c r="AW56" s="7" t="s">
        <v>202</v>
      </c>
      <c r="AX56" s="7" t="s">
        <v>202</v>
      </c>
      <c r="AY56" s="7" t="s">
        <v>202</v>
      </c>
      <c r="AZ56" s="7" t="s">
        <v>65</v>
      </c>
      <c r="BA56" s="7" t="s">
        <v>93</v>
      </c>
      <c r="BB56" s="7" t="s">
        <v>59</v>
      </c>
      <c r="BC56" s="7" t="s">
        <v>60</v>
      </c>
      <c r="BD56" s="7" t="s">
        <v>114</v>
      </c>
      <c r="BE56" s="7" t="s">
        <v>78</v>
      </c>
      <c r="BF56" s="7" t="s">
        <v>86</v>
      </c>
      <c r="BG56" s="7" t="s">
        <v>397</v>
      </c>
      <c r="BH56" s="7" t="s">
        <v>80</v>
      </c>
      <c r="BI56" s="7" t="s">
        <v>131</v>
      </c>
      <c r="BJ56" s="7" t="s">
        <v>72</v>
      </c>
      <c r="BK56" s="7" t="s">
        <v>90</v>
      </c>
      <c r="BL56" s="7" t="s">
        <v>227</v>
      </c>
      <c r="BM56" s="7" t="s">
        <v>1236</v>
      </c>
      <c r="BN56" s="20" t="s">
        <v>1237</v>
      </c>
      <c r="BO56" s="7" t="s">
        <v>1238</v>
      </c>
      <c r="BP56" s="8" t="s">
        <v>1239</v>
      </c>
      <c r="BQ56" s="8" t="s">
        <v>1240</v>
      </c>
      <c r="BR56" s="8" t="s">
        <v>402</v>
      </c>
      <c r="BS56" s="8" t="s">
        <v>1241</v>
      </c>
      <c r="BT56" s="8" t="s">
        <v>202</v>
      </c>
      <c r="BU56" s="8" t="s">
        <v>202</v>
      </c>
      <c r="BV56" s="16" t="s">
        <v>1242</v>
      </c>
      <c r="BW56" s="27" t="s">
        <v>405</v>
      </c>
      <c r="BX56" s="28" t="s">
        <v>1243</v>
      </c>
    </row>
    <row r="57" spans="1:76" s="6" customFormat="1" ht="37.5" customHeight="1" x14ac:dyDescent="0.35">
      <c r="A57" s="12" t="s">
        <v>191</v>
      </c>
      <c r="B57" s="7" t="s">
        <v>375</v>
      </c>
      <c r="C57" s="7" t="s">
        <v>1244</v>
      </c>
      <c r="D57" s="7" t="s">
        <v>1245</v>
      </c>
      <c r="E57" s="7" t="s">
        <v>1227</v>
      </c>
      <c r="F57" s="7" t="s">
        <v>142</v>
      </c>
      <c r="G57" s="10" t="s">
        <v>1246</v>
      </c>
      <c r="H57" s="7" t="s">
        <v>198</v>
      </c>
      <c r="I57" s="13" t="str">
        <f>TEXT(
  "2018-10-10",
  "JJ/MM/AA"
)</f>
        <v>10/10/18</v>
      </c>
      <c r="J57" s="14" t="s">
        <v>380</v>
      </c>
      <c r="K57" s="14" t="s">
        <v>200</v>
      </c>
      <c r="L57" s="7" t="s">
        <v>201</v>
      </c>
      <c r="M57" s="7" t="s">
        <v>57</v>
      </c>
      <c r="N57" s="15" t="s">
        <v>1246</v>
      </c>
      <c r="O57" s="12" t="s">
        <v>202</v>
      </c>
      <c r="P57" s="7" t="s">
        <v>203</v>
      </c>
      <c r="Q57" s="7" t="s">
        <v>381</v>
      </c>
      <c r="R57" s="7" t="s">
        <v>382</v>
      </c>
      <c r="S57" s="16" t="s">
        <v>515</v>
      </c>
      <c r="T57" s="16" t="s">
        <v>383</v>
      </c>
      <c r="U57" s="16" t="s">
        <v>384</v>
      </c>
      <c r="V57" s="16" t="s">
        <v>385</v>
      </c>
      <c r="W57" s="17" t="s">
        <v>386</v>
      </c>
      <c r="X57" s="7" t="s">
        <v>64</v>
      </c>
      <c r="Y57" s="16" t="s">
        <v>202</v>
      </c>
      <c r="Z57" s="16" t="s">
        <v>202</v>
      </c>
      <c r="AA57" s="16" t="s">
        <v>202</v>
      </c>
      <c r="AB57" s="16" t="s">
        <v>202</v>
      </c>
      <c r="AC57" s="8" t="s">
        <v>202</v>
      </c>
      <c r="AD57" s="16" t="s">
        <v>270</v>
      </c>
      <c r="AE57" s="16" t="s">
        <v>383</v>
      </c>
      <c r="AF57" s="16" t="s">
        <v>388</v>
      </c>
      <c r="AG57" s="16" t="s">
        <v>385</v>
      </c>
      <c r="AH57" s="8" t="s">
        <v>1247</v>
      </c>
      <c r="AI57" s="16" t="s">
        <v>1230</v>
      </c>
      <c r="AJ57" s="16" t="s">
        <v>214</v>
      </c>
      <c r="AK57" s="16" t="s">
        <v>215</v>
      </c>
      <c r="AL57" s="16" t="s">
        <v>216</v>
      </c>
      <c r="AM57" s="8" t="s">
        <v>1248</v>
      </c>
      <c r="AN57" s="16" t="s">
        <v>1232</v>
      </c>
      <c r="AO57" s="16" t="s">
        <v>219</v>
      </c>
      <c r="AP57" s="16" t="s">
        <v>220</v>
      </c>
      <c r="AQ57" s="16" t="s">
        <v>221</v>
      </c>
      <c r="AR57" s="18" t="s">
        <v>1249</v>
      </c>
      <c r="AS57" s="19" t="s">
        <v>434</v>
      </c>
      <c r="AT57" s="7" t="s">
        <v>1234</v>
      </c>
      <c r="AU57" s="7" t="s">
        <v>1235</v>
      </c>
      <c r="AV57" s="7" t="s">
        <v>226</v>
      </c>
      <c r="AW57" s="7" t="s">
        <v>202</v>
      </c>
      <c r="AX57" s="7" t="s">
        <v>202</v>
      </c>
      <c r="AY57" s="7" t="s">
        <v>202</v>
      </c>
      <c r="AZ57" s="7" t="s">
        <v>65</v>
      </c>
      <c r="BA57" s="7" t="s">
        <v>93</v>
      </c>
      <c r="BB57" s="7" t="s">
        <v>59</v>
      </c>
      <c r="BC57" s="7" t="s">
        <v>60</v>
      </c>
      <c r="BD57" s="7" t="s">
        <v>114</v>
      </c>
      <c r="BE57" s="7" t="s">
        <v>62</v>
      </c>
      <c r="BF57" s="7" t="s">
        <v>86</v>
      </c>
      <c r="BG57" s="7" t="s">
        <v>397</v>
      </c>
      <c r="BH57" s="7" t="s">
        <v>80</v>
      </c>
      <c r="BI57" s="7" t="s">
        <v>131</v>
      </c>
      <c r="BJ57" s="7" t="s">
        <v>72</v>
      </c>
      <c r="BK57" s="7" t="s">
        <v>90</v>
      </c>
      <c r="BL57" s="7" t="s">
        <v>227</v>
      </c>
      <c r="BM57" s="7" t="s">
        <v>1236</v>
      </c>
      <c r="BN57" s="20" t="s">
        <v>1237</v>
      </c>
      <c r="BO57" s="7" t="s">
        <v>1238</v>
      </c>
      <c r="BP57" s="8" t="s">
        <v>1239</v>
      </c>
      <c r="BQ57" s="8" t="s">
        <v>1250</v>
      </c>
      <c r="BR57" s="8" t="s">
        <v>402</v>
      </c>
      <c r="BS57" s="8" t="s">
        <v>1251</v>
      </c>
      <c r="BT57" s="8" t="s">
        <v>202</v>
      </c>
      <c r="BU57" s="8" t="s">
        <v>202</v>
      </c>
      <c r="BV57" s="16" t="s">
        <v>1252</v>
      </c>
      <c r="BW57" s="27" t="s">
        <v>405</v>
      </c>
      <c r="BX57" s="28" t="s">
        <v>1243</v>
      </c>
    </row>
    <row r="58" spans="1:76" s="6" customFormat="1" ht="37.5" customHeight="1" x14ac:dyDescent="0.35">
      <c r="A58" s="12" t="s">
        <v>191</v>
      </c>
      <c r="B58" s="7" t="s">
        <v>375</v>
      </c>
      <c r="C58" s="7" t="s">
        <v>1253</v>
      </c>
      <c r="D58" s="7" t="s">
        <v>1254</v>
      </c>
      <c r="E58" s="7" t="s">
        <v>1255</v>
      </c>
      <c r="F58" s="7" t="s">
        <v>142</v>
      </c>
      <c r="G58" s="10" t="s">
        <v>1256</v>
      </c>
      <c r="H58" s="7" t="s">
        <v>198</v>
      </c>
      <c r="I58" s="13" t="str">
        <f>TEXT(
  "2018-10-10",
  "JJ/MM/AA"
)</f>
        <v>10/10/18</v>
      </c>
      <c r="J58" s="14" t="s">
        <v>380</v>
      </c>
      <c r="K58" s="14" t="s">
        <v>200</v>
      </c>
      <c r="L58" s="7" t="s">
        <v>201</v>
      </c>
      <c r="M58" s="7" t="s">
        <v>57</v>
      </c>
      <c r="N58" s="15" t="s">
        <v>1256</v>
      </c>
      <c r="O58" s="12" t="s">
        <v>202</v>
      </c>
      <c r="P58" s="7" t="s">
        <v>203</v>
      </c>
      <c r="Q58" s="7" t="s">
        <v>381</v>
      </c>
      <c r="R58" s="7" t="s">
        <v>382</v>
      </c>
      <c r="S58" s="16" t="s">
        <v>515</v>
      </c>
      <c r="T58" s="16" t="s">
        <v>383</v>
      </c>
      <c r="U58" s="16" t="s">
        <v>384</v>
      </c>
      <c r="V58" s="16" t="s">
        <v>385</v>
      </c>
      <c r="W58" s="17" t="s">
        <v>386</v>
      </c>
      <c r="X58" s="7" t="s">
        <v>64</v>
      </c>
      <c r="Y58" s="16" t="s">
        <v>202</v>
      </c>
      <c r="Z58" s="16" t="s">
        <v>202</v>
      </c>
      <c r="AA58" s="16" t="s">
        <v>202</v>
      </c>
      <c r="AB58" s="16" t="s">
        <v>202</v>
      </c>
      <c r="AC58" s="8" t="s">
        <v>202</v>
      </c>
      <c r="AD58" s="16" t="s">
        <v>270</v>
      </c>
      <c r="AE58" s="16" t="s">
        <v>383</v>
      </c>
      <c r="AF58" s="16" t="s">
        <v>388</v>
      </c>
      <c r="AG58" s="16" t="s">
        <v>385</v>
      </c>
      <c r="AH58" s="8" t="s">
        <v>1257</v>
      </c>
      <c r="AI58" s="16" t="s">
        <v>1230</v>
      </c>
      <c r="AJ58" s="16" t="s">
        <v>214</v>
      </c>
      <c r="AK58" s="16" t="s">
        <v>215</v>
      </c>
      <c r="AL58" s="16" t="s">
        <v>216</v>
      </c>
      <c r="AM58" s="8" t="s">
        <v>1258</v>
      </c>
      <c r="AN58" s="16" t="s">
        <v>1232</v>
      </c>
      <c r="AO58" s="16" t="s">
        <v>219</v>
      </c>
      <c r="AP58" s="16" t="s">
        <v>220</v>
      </c>
      <c r="AQ58" s="16" t="s">
        <v>221</v>
      </c>
      <c r="AR58" s="18" t="s">
        <v>1259</v>
      </c>
      <c r="AS58" s="19" t="s">
        <v>413</v>
      </c>
      <c r="AT58" s="7" t="s">
        <v>1234</v>
      </c>
      <c r="AU58" s="7" t="s">
        <v>1235</v>
      </c>
      <c r="AV58" s="7" t="s">
        <v>226</v>
      </c>
      <c r="AW58" s="7" t="s">
        <v>202</v>
      </c>
      <c r="AX58" s="7" t="s">
        <v>202</v>
      </c>
      <c r="AY58" s="7" t="s">
        <v>202</v>
      </c>
      <c r="AZ58" s="7" t="s">
        <v>65</v>
      </c>
      <c r="BA58" s="7" t="s">
        <v>93</v>
      </c>
      <c r="BB58" s="7" t="s">
        <v>59</v>
      </c>
      <c r="BC58" s="7" t="s">
        <v>60</v>
      </c>
      <c r="BD58" s="7" t="s">
        <v>114</v>
      </c>
      <c r="BE58" s="7" t="s">
        <v>62</v>
      </c>
      <c r="BF58" s="7" t="s">
        <v>86</v>
      </c>
      <c r="BG58" s="7" t="s">
        <v>397</v>
      </c>
      <c r="BH58" s="7" t="s">
        <v>80</v>
      </c>
      <c r="BI58" s="7" t="s">
        <v>131</v>
      </c>
      <c r="BJ58" s="7" t="s">
        <v>72</v>
      </c>
      <c r="BK58" s="7" t="s">
        <v>90</v>
      </c>
      <c r="BL58" s="7" t="s">
        <v>227</v>
      </c>
      <c r="BM58" s="7" t="s">
        <v>1236</v>
      </c>
      <c r="BN58" s="20" t="s">
        <v>1237</v>
      </c>
      <c r="BO58" s="7" t="s">
        <v>1238</v>
      </c>
      <c r="BP58" s="8" t="s">
        <v>1239</v>
      </c>
      <c r="BQ58" s="8" t="s">
        <v>1250</v>
      </c>
      <c r="BR58" s="8" t="s">
        <v>402</v>
      </c>
      <c r="BS58" s="8" t="s">
        <v>1260</v>
      </c>
      <c r="BT58" s="8" t="s">
        <v>202</v>
      </c>
      <c r="BU58" s="8" t="s">
        <v>202</v>
      </c>
      <c r="BV58" s="16" t="s">
        <v>1261</v>
      </c>
      <c r="BW58" s="27" t="s">
        <v>405</v>
      </c>
      <c r="BX58" s="28" t="s">
        <v>1262</v>
      </c>
    </row>
    <row r="59" spans="1:76" s="6" customFormat="1" ht="37.5" customHeight="1" x14ac:dyDescent="0.35">
      <c r="A59" s="12" t="s">
        <v>191</v>
      </c>
      <c r="B59" s="7" t="s">
        <v>375</v>
      </c>
      <c r="C59" s="7" t="s">
        <v>1263</v>
      </c>
      <c r="D59" s="7" t="s">
        <v>1264</v>
      </c>
      <c r="E59" s="7" t="s">
        <v>1227</v>
      </c>
      <c r="F59" s="7" t="s">
        <v>142</v>
      </c>
      <c r="G59" s="10" t="s">
        <v>1265</v>
      </c>
      <c r="H59" s="7" t="s">
        <v>198</v>
      </c>
      <c r="I59" s="13" t="str">
        <f>TEXT(
  "2018-10-10",
  "JJ/MM/AA"
)</f>
        <v>10/10/18</v>
      </c>
      <c r="J59" s="14" t="s">
        <v>380</v>
      </c>
      <c r="K59" s="14" t="s">
        <v>200</v>
      </c>
      <c r="L59" s="7" t="s">
        <v>201</v>
      </c>
      <c r="M59" s="7" t="s">
        <v>57</v>
      </c>
      <c r="N59" s="15" t="s">
        <v>1265</v>
      </c>
      <c r="O59" s="12" t="s">
        <v>202</v>
      </c>
      <c r="P59" s="7" t="s">
        <v>203</v>
      </c>
      <c r="Q59" s="7" t="s">
        <v>381</v>
      </c>
      <c r="R59" s="7" t="s">
        <v>382</v>
      </c>
      <c r="S59" s="16" t="s">
        <v>515</v>
      </c>
      <c r="T59" s="16" t="s">
        <v>383</v>
      </c>
      <c r="U59" s="16" t="s">
        <v>384</v>
      </c>
      <c r="V59" s="16" t="s">
        <v>385</v>
      </c>
      <c r="W59" s="17" t="s">
        <v>386</v>
      </c>
      <c r="X59" s="7" t="s">
        <v>64</v>
      </c>
      <c r="Y59" s="16" t="s">
        <v>202</v>
      </c>
      <c r="Z59" s="16" t="s">
        <v>202</v>
      </c>
      <c r="AA59" s="16" t="s">
        <v>202</v>
      </c>
      <c r="AB59" s="16" t="s">
        <v>202</v>
      </c>
      <c r="AC59" s="8" t="s">
        <v>202</v>
      </c>
      <c r="AD59" s="16" t="s">
        <v>270</v>
      </c>
      <c r="AE59" s="16" t="s">
        <v>383</v>
      </c>
      <c r="AF59" s="16" t="s">
        <v>388</v>
      </c>
      <c r="AG59" s="16" t="s">
        <v>385</v>
      </c>
      <c r="AH59" s="8" t="s">
        <v>1266</v>
      </c>
      <c r="AI59" s="16" t="s">
        <v>1230</v>
      </c>
      <c r="AJ59" s="16" t="s">
        <v>214</v>
      </c>
      <c r="AK59" s="16" t="s">
        <v>215</v>
      </c>
      <c r="AL59" s="16" t="s">
        <v>216</v>
      </c>
      <c r="AM59" s="8" t="s">
        <v>1267</v>
      </c>
      <c r="AN59" s="16" t="s">
        <v>1232</v>
      </c>
      <c r="AO59" s="16" t="s">
        <v>219</v>
      </c>
      <c r="AP59" s="16" t="s">
        <v>220</v>
      </c>
      <c r="AQ59" s="16" t="s">
        <v>221</v>
      </c>
      <c r="AR59" s="18" t="s">
        <v>1268</v>
      </c>
      <c r="AS59" s="19" t="s">
        <v>394</v>
      </c>
      <c r="AT59" s="7" t="s">
        <v>1234</v>
      </c>
      <c r="AU59" s="7" t="s">
        <v>1235</v>
      </c>
      <c r="AV59" s="7" t="s">
        <v>226</v>
      </c>
      <c r="AW59" s="7" t="s">
        <v>202</v>
      </c>
      <c r="AX59" s="7" t="s">
        <v>202</v>
      </c>
      <c r="AY59" s="7" t="s">
        <v>202</v>
      </c>
      <c r="AZ59" s="7" t="s">
        <v>65</v>
      </c>
      <c r="BA59" s="7" t="s">
        <v>93</v>
      </c>
      <c r="BB59" s="7" t="s">
        <v>59</v>
      </c>
      <c r="BC59" s="7" t="s">
        <v>60</v>
      </c>
      <c r="BD59" s="7" t="s">
        <v>114</v>
      </c>
      <c r="BE59" s="7" t="s">
        <v>62</v>
      </c>
      <c r="BF59" s="7" t="s">
        <v>86</v>
      </c>
      <c r="BG59" s="7" t="s">
        <v>397</v>
      </c>
      <c r="BH59" s="7" t="s">
        <v>80</v>
      </c>
      <c r="BI59" s="7" t="s">
        <v>131</v>
      </c>
      <c r="BJ59" s="7" t="s">
        <v>72</v>
      </c>
      <c r="BK59" s="7" t="s">
        <v>90</v>
      </c>
      <c r="BL59" s="7" t="s">
        <v>227</v>
      </c>
      <c r="BM59" s="7" t="s">
        <v>1236</v>
      </c>
      <c r="BN59" s="20" t="s">
        <v>1237</v>
      </c>
      <c r="BO59" s="7" t="s">
        <v>1238</v>
      </c>
      <c r="BP59" s="8" t="s">
        <v>1239</v>
      </c>
      <c r="BQ59" s="8" t="s">
        <v>1240</v>
      </c>
      <c r="BR59" s="8" t="s">
        <v>402</v>
      </c>
      <c r="BS59" s="8" t="s">
        <v>1269</v>
      </c>
      <c r="BT59" s="8" t="s">
        <v>202</v>
      </c>
      <c r="BU59" s="8" t="s">
        <v>202</v>
      </c>
      <c r="BV59" s="16" t="s">
        <v>1270</v>
      </c>
      <c r="BW59" s="27" t="s">
        <v>405</v>
      </c>
      <c r="BX59" s="28" t="s">
        <v>1243</v>
      </c>
    </row>
    <row r="60" spans="1:76" s="6" customFormat="1" ht="37.5" customHeight="1" x14ac:dyDescent="0.35">
      <c r="A60" s="12" t="s">
        <v>191</v>
      </c>
      <c r="B60" s="7" t="s">
        <v>375</v>
      </c>
      <c r="C60" s="7" t="s">
        <v>1271</v>
      </c>
      <c r="D60" s="7" t="s">
        <v>1272</v>
      </c>
      <c r="E60" s="7" t="s">
        <v>1273</v>
      </c>
      <c r="F60" s="7" t="s">
        <v>142</v>
      </c>
      <c r="G60" s="10" t="s">
        <v>1274</v>
      </c>
      <c r="H60" s="7" t="s">
        <v>198</v>
      </c>
      <c r="I60" s="13" t="str">
        <f>TEXT(
  "2018-10-10",
  "JJ/MM/AA"
)</f>
        <v>10/10/18</v>
      </c>
      <c r="J60" s="14" t="s">
        <v>380</v>
      </c>
      <c r="K60" s="14" t="s">
        <v>200</v>
      </c>
      <c r="L60" s="7" t="s">
        <v>201</v>
      </c>
      <c r="M60" s="7" t="s">
        <v>57</v>
      </c>
      <c r="N60" s="15" t="s">
        <v>1274</v>
      </c>
      <c r="O60" s="12" t="s">
        <v>202</v>
      </c>
      <c r="P60" s="7" t="s">
        <v>203</v>
      </c>
      <c r="Q60" s="7" t="s">
        <v>381</v>
      </c>
      <c r="R60" s="7" t="s">
        <v>382</v>
      </c>
      <c r="S60" s="16" t="s">
        <v>515</v>
      </c>
      <c r="T60" s="16" t="s">
        <v>383</v>
      </c>
      <c r="U60" s="16" t="s">
        <v>384</v>
      </c>
      <c r="V60" s="16" t="s">
        <v>385</v>
      </c>
      <c r="W60" s="17" t="s">
        <v>386</v>
      </c>
      <c r="X60" s="7" t="s">
        <v>64</v>
      </c>
      <c r="Y60" s="16" t="s">
        <v>202</v>
      </c>
      <c r="Z60" s="16" t="s">
        <v>202</v>
      </c>
      <c r="AA60" s="16" t="s">
        <v>202</v>
      </c>
      <c r="AB60" s="16" t="s">
        <v>202</v>
      </c>
      <c r="AC60" s="8" t="s">
        <v>202</v>
      </c>
      <c r="AD60" s="16" t="s">
        <v>270</v>
      </c>
      <c r="AE60" s="16" t="s">
        <v>383</v>
      </c>
      <c r="AF60" s="16" t="s">
        <v>388</v>
      </c>
      <c r="AG60" s="16" t="s">
        <v>385</v>
      </c>
      <c r="AH60" s="8" t="s">
        <v>1275</v>
      </c>
      <c r="AI60" s="16" t="s">
        <v>1230</v>
      </c>
      <c r="AJ60" s="16" t="s">
        <v>214</v>
      </c>
      <c r="AK60" s="16" t="s">
        <v>215</v>
      </c>
      <c r="AL60" s="16" t="s">
        <v>216</v>
      </c>
      <c r="AM60" s="8" t="s">
        <v>1276</v>
      </c>
      <c r="AN60" s="16" t="s">
        <v>1232</v>
      </c>
      <c r="AO60" s="16" t="s">
        <v>219</v>
      </c>
      <c r="AP60" s="16" t="s">
        <v>220</v>
      </c>
      <c r="AQ60" s="16" t="s">
        <v>221</v>
      </c>
      <c r="AR60" s="18" t="s">
        <v>1277</v>
      </c>
      <c r="AS60" s="19" t="s">
        <v>424</v>
      </c>
      <c r="AT60" s="7" t="s">
        <v>1234</v>
      </c>
      <c r="AU60" s="7" t="s">
        <v>1235</v>
      </c>
      <c r="AV60" s="7" t="s">
        <v>226</v>
      </c>
      <c r="AW60" s="7" t="s">
        <v>202</v>
      </c>
      <c r="AX60" s="7" t="s">
        <v>202</v>
      </c>
      <c r="AY60" s="7" t="s">
        <v>202</v>
      </c>
      <c r="AZ60" s="7" t="s">
        <v>65</v>
      </c>
      <c r="BA60" s="7" t="s">
        <v>93</v>
      </c>
      <c r="BB60" s="7" t="s">
        <v>59</v>
      </c>
      <c r="BC60" s="7" t="s">
        <v>60</v>
      </c>
      <c r="BD60" s="7" t="s">
        <v>114</v>
      </c>
      <c r="BE60" s="7" t="s">
        <v>69</v>
      </c>
      <c r="BF60" s="7" t="s">
        <v>86</v>
      </c>
      <c r="BG60" s="7" t="s">
        <v>397</v>
      </c>
      <c r="BH60" s="7" t="s">
        <v>80</v>
      </c>
      <c r="BI60" s="7" t="s">
        <v>131</v>
      </c>
      <c r="BJ60" s="7" t="s">
        <v>72</v>
      </c>
      <c r="BK60" s="7" t="s">
        <v>90</v>
      </c>
      <c r="BL60" s="7" t="s">
        <v>227</v>
      </c>
      <c r="BM60" s="7" t="s">
        <v>1236</v>
      </c>
      <c r="BN60" s="20" t="s">
        <v>1237</v>
      </c>
      <c r="BO60" s="7" t="s">
        <v>1238</v>
      </c>
      <c r="BP60" s="8" t="s">
        <v>1239</v>
      </c>
      <c r="BQ60" s="8" t="s">
        <v>1240</v>
      </c>
      <c r="BR60" s="8" t="s">
        <v>402</v>
      </c>
      <c r="BS60" s="8" t="s">
        <v>1241</v>
      </c>
      <c r="BT60" s="8" t="s">
        <v>202</v>
      </c>
      <c r="BU60" s="8" t="s">
        <v>202</v>
      </c>
      <c r="BV60" s="16" t="s">
        <v>1278</v>
      </c>
      <c r="BW60" s="27" t="s">
        <v>405</v>
      </c>
      <c r="BX60" s="28" t="s">
        <v>1279</v>
      </c>
    </row>
    <row r="61" spans="1:76" s="6" customFormat="1" ht="37.5" customHeight="1" x14ac:dyDescent="0.35">
      <c r="A61" s="12" t="s">
        <v>191</v>
      </c>
      <c r="B61" s="7" t="s">
        <v>258</v>
      </c>
      <c r="C61" s="7" t="s">
        <v>1280</v>
      </c>
      <c r="D61" s="7" t="s">
        <v>1281</v>
      </c>
      <c r="E61" s="7" t="s">
        <v>1282</v>
      </c>
      <c r="F61" s="7" t="s">
        <v>155</v>
      </c>
      <c r="G61" s="10" t="s">
        <v>1283</v>
      </c>
      <c r="H61" s="7" t="s">
        <v>198</v>
      </c>
      <c r="I61" s="13" t="str">
        <f>TEXT(
  "2020-01-01",
  "JJ/MM/AA"
)</f>
        <v>01/01/20</v>
      </c>
      <c r="J61" s="14" t="s">
        <v>1284</v>
      </c>
      <c r="K61" s="14" t="s">
        <v>200</v>
      </c>
      <c r="L61" s="7" t="s">
        <v>333</v>
      </c>
      <c r="M61" s="7" t="s">
        <v>58</v>
      </c>
      <c r="N61" s="15" t="s">
        <v>1283</v>
      </c>
      <c r="O61" s="12" t="s">
        <v>202</v>
      </c>
      <c r="P61" s="7" t="s">
        <v>202</v>
      </c>
      <c r="Q61" s="7" t="s">
        <v>1119</v>
      </c>
      <c r="R61" s="7" t="s">
        <v>1120</v>
      </c>
      <c r="S61" s="16" t="s">
        <v>1285</v>
      </c>
      <c r="T61" s="16" t="s">
        <v>1286</v>
      </c>
      <c r="U61" s="16" t="s">
        <v>519</v>
      </c>
      <c r="V61" s="16" t="s">
        <v>490</v>
      </c>
      <c r="W61" s="17" t="s">
        <v>340</v>
      </c>
      <c r="X61" s="7" t="s">
        <v>91</v>
      </c>
      <c r="Y61" s="16" t="s">
        <v>202</v>
      </c>
      <c r="Z61" s="16" t="s">
        <v>202</v>
      </c>
      <c r="AA61" s="16" t="s">
        <v>202</v>
      </c>
      <c r="AB61" s="16" t="s">
        <v>202</v>
      </c>
      <c r="AC61" s="8" t="s">
        <v>202</v>
      </c>
      <c r="AD61" s="16" t="s">
        <v>202</v>
      </c>
      <c r="AE61" s="16" t="s">
        <v>202</v>
      </c>
      <c r="AF61" s="16" t="s">
        <v>202</v>
      </c>
      <c r="AG61" s="16" t="s">
        <v>202</v>
      </c>
      <c r="AH61" s="8" t="s">
        <v>202</v>
      </c>
      <c r="AI61" s="16" t="s">
        <v>1287</v>
      </c>
      <c r="AJ61" s="16" t="s">
        <v>214</v>
      </c>
      <c r="AK61" s="16" t="s">
        <v>215</v>
      </c>
      <c r="AL61" s="16" t="s">
        <v>216</v>
      </c>
      <c r="AM61" s="8" t="s">
        <v>1288</v>
      </c>
      <c r="AN61" s="16" t="s">
        <v>1289</v>
      </c>
      <c r="AO61" s="16" t="s">
        <v>347</v>
      </c>
      <c r="AP61" s="16" t="s">
        <v>348</v>
      </c>
      <c r="AQ61" s="16" t="s">
        <v>708</v>
      </c>
      <c r="AR61" s="18" t="s">
        <v>1290</v>
      </c>
      <c r="AS61" s="19" t="s">
        <v>1291</v>
      </c>
      <c r="AT61" s="7" t="s">
        <v>1292</v>
      </c>
      <c r="AU61" s="7" t="s">
        <v>1293</v>
      </c>
      <c r="AV61" s="7" t="s">
        <v>226</v>
      </c>
      <c r="AW61" s="7" t="s">
        <v>202</v>
      </c>
      <c r="AX61" s="7" t="s">
        <v>202</v>
      </c>
      <c r="AY61" s="7" t="s">
        <v>202</v>
      </c>
      <c r="AZ61" s="7" t="s">
        <v>227</v>
      </c>
      <c r="BA61" s="7" t="s">
        <v>93</v>
      </c>
      <c r="BB61" s="7" t="s">
        <v>103</v>
      </c>
      <c r="BC61" s="7" t="s">
        <v>227</v>
      </c>
      <c r="BD61" s="7" t="s">
        <v>68</v>
      </c>
      <c r="BE61" s="7" t="s">
        <v>202</v>
      </c>
      <c r="BF61" s="7" t="s">
        <v>202</v>
      </c>
      <c r="BG61" s="7" t="s">
        <v>70</v>
      </c>
      <c r="BH61" s="7" t="s">
        <v>227</v>
      </c>
      <c r="BI61" s="7" t="s">
        <v>131</v>
      </c>
      <c r="BJ61" s="7" t="s">
        <v>90</v>
      </c>
      <c r="BK61" s="7" t="s">
        <v>72</v>
      </c>
      <c r="BL61" s="7" t="s">
        <v>73</v>
      </c>
      <c r="BM61" s="7" t="s">
        <v>1294</v>
      </c>
      <c r="BN61" s="20" t="s">
        <v>1295</v>
      </c>
      <c r="BO61" s="7" t="s">
        <v>1296</v>
      </c>
      <c r="BP61" s="8" t="s">
        <v>1297</v>
      </c>
      <c r="BQ61" s="8" t="s">
        <v>285</v>
      </c>
      <c r="BR61" s="8" t="s">
        <v>236</v>
      </c>
      <c r="BS61" s="8" t="s">
        <v>288</v>
      </c>
      <c r="BT61" s="8" t="s">
        <v>568</v>
      </c>
      <c r="BU61" s="8" t="s">
        <v>1298</v>
      </c>
      <c r="BV61" s="16" t="s">
        <v>202</v>
      </c>
      <c r="BW61" s="27" t="s">
        <v>237</v>
      </c>
      <c r="BX61" s="28" t="s">
        <v>1299</v>
      </c>
    </row>
    <row r="62" spans="1:76" s="6" customFormat="1" ht="37.5" customHeight="1" x14ac:dyDescent="0.35">
      <c r="A62" s="12" t="s">
        <v>191</v>
      </c>
      <c r="B62" s="7" t="s">
        <v>258</v>
      </c>
      <c r="C62" s="7" t="s">
        <v>1300</v>
      </c>
      <c r="D62" s="7" t="s">
        <v>1301</v>
      </c>
      <c r="E62" s="7" t="s">
        <v>1302</v>
      </c>
      <c r="F62" s="7" t="s">
        <v>155</v>
      </c>
      <c r="G62" s="10" t="s">
        <v>1303</v>
      </c>
      <c r="H62" s="7" t="s">
        <v>198</v>
      </c>
      <c r="I62" s="13" t="str">
        <f>TEXT(
  "2021-01-01",
  "JJ/MM/AA"
)</f>
        <v>01/01/21</v>
      </c>
      <c r="J62" s="14" t="s">
        <v>1284</v>
      </c>
      <c r="K62" s="14" t="s">
        <v>200</v>
      </c>
      <c r="L62" s="7" t="s">
        <v>333</v>
      </c>
      <c r="M62" s="7" t="s">
        <v>58</v>
      </c>
      <c r="N62" s="15" t="s">
        <v>1303</v>
      </c>
      <c r="O62" s="12" t="s">
        <v>202</v>
      </c>
      <c r="P62" s="7" t="s">
        <v>203</v>
      </c>
      <c r="Q62" s="7" t="s">
        <v>486</v>
      </c>
      <c r="R62" s="7" t="s">
        <v>1304</v>
      </c>
      <c r="S62" s="16" t="s">
        <v>302</v>
      </c>
      <c r="T62" s="16" t="s">
        <v>1286</v>
      </c>
      <c r="U62" s="16" t="s">
        <v>519</v>
      </c>
      <c r="V62" s="16" t="s">
        <v>1305</v>
      </c>
      <c r="W62" s="17" t="s">
        <v>340</v>
      </c>
      <c r="X62" s="7" t="s">
        <v>91</v>
      </c>
      <c r="Y62" s="16" t="s">
        <v>202</v>
      </c>
      <c r="Z62" s="16" t="s">
        <v>202</v>
      </c>
      <c r="AA62" s="16" t="s">
        <v>202</v>
      </c>
      <c r="AB62" s="16" t="s">
        <v>202</v>
      </c>
      <c r="AC62" s="8" t="s">
        <v>202</v>
      </c>
      <c r="AD62" s="16" t="s">
        <v>789</v>
      </c>
      <c r="AE62" s="16" t="s">
        <v>1286</v>
      </c>
      <c r="AF62" s="16" t="s">
        <v>684</v>
      </c>
      <c r="AG62" s="16" t="s">
        <v>1305</v>
      </c>
      <c r="AH62" s="8" t="s">
        <v>1306</v>
      </c>
      <c r="AI62" s="16" t="s">
        <v>1307</v>
      </c>
      <c r="AJ62" s="16" t="s">
        <v>344</v>
      </c>
      <c r="AK62" s="16" t="s">
        <v>336</v>
      </c>
      <c r="AL62" s="16" t="s">
        <v>1308</v>
      </c>
      <c r="AM62" s="8" t="s">
        <v>1309</v>
      </c>
      <c r="AN62" s="16" t="s">
        <v>1310</v>
      </c>
      <c r="AO62" s="16" t="s">
        <v>347</v>
      </c>
      <c r="AP62" s="16" t="s">
        <v>348</v>
      </c>
      <c r="AQ62" s="16" t="s">
        <v>1311</v>
      </c>
      <c r="AR62" s="18" t="s">
        <v>1312</v>
      </c>
      <c r="AS62" s="19" t="s">
        <v>1291</v>
      </c>
      <c r="AT62" s="7" t="s">
        <v>1292</v>
      </c>
      <c r="AU62" s="7" t="s">
        <v>1313</v>
      </c>
      <c r="AV62" s="7" t="s">
        <v>226</v>
      </c>
      <c r="AW62" s="7" t="s">
        <v>202</v>
      </c>
      <c r="AX62" s="7" t="s">
        <v>202</v>
      </c>
      <c r="AY62" s="7" t="s">
        <v>202</v>
      </c>
      <c r="AZ62" s="7" t="s">
        <v>227</v>
      </c>
      <c r="BA62" s="7" t="s">
        <v>93</v>
      </c>
      <c r="BB62" s="7" t="s">
        <v>103</v>
      </c>
      <c r="BC62" s="7" t="s">
        <v>227</v>
      </c>
      <c r="BD62" s="7" t="s">
        <v>68</v>
      </c>
      <c r="BE62" s="7" t="s">
        <v>202</v>
      </c>
      <c r="BF62" s="7" t="s">
        <v>202</v>
      </c>
      <c r="BG62" s="7" t="s">
        <v>70</v>
      </c>
      <c r="BH62" s="7" t="s">
        <v>227</v>
      </c>
      <c r="BI62" s="7" t="s">
        <v>131</v>
      </c>
      <c r="BJ62" s="7" t="s">
        <v>90</v>
      </c>
      <c r="BK62" s="7" t="s">
        <v>72</v>
      </c>
      <c r="BL62" s="7" t="s">
        <v>73</v>
      </c>
      <c r="BM62" s="7" t="s">
        <v>1314</v>
      </c>
      <c r="BN62" s="20" t="s">
        <v>1315</v>
      </c>
      <c r="BO62" s="7" t="s">
        <v>1316</v>
      </c>
      <c r="BP62" s="8" t="s">
        <v>1317</v>
      </c>
      <c r="BQ62" s="8" t="s">
        <v>285</v>
      </c>
      <c r="BR62" s="8" t="s">
        <v>475</v>
      </c>
      <c r="BS62" s="8" t="s">
        <v>1318</v>
      </c>
      <c r="BT62" s="8" t="s">
        <v>568</v>
      </c>
      <c r="BU62" s="8" t="s">
        <v>1298</v>
      </c>
      <c r="BV62" s="16" t="s">
        <v>202</v>
      </c>
      <c r="BW62" s="27" t="s">
        <v>237</v>
      </c>
      <c r="BX62" s="28" t="s">
        <v>1319</v>
      </c>
    </row>
    <row r="63" spans="1:76" s="6" customFormat="1" ht="37.5" customHeight="1" x14ac:dyDescent="0.35">
      <c r="A63" s="12" t="s">
        <v>191</v>
      </c>
      <c r="B63" s="7" t="s">
        <v>258</v>
      </c>
      <c r="C63" s="7" t="s">
        <v>1320</v>
      </c>
      <c r="D63" s="7" t="s">
        <v>1321</v>
      </c>
      <c r="E63" s="7" t="s">
        <v>1322</v>
      </c>
      <c r="F63" s="7" t="s">
        <v>196</v>
      </c>
      <c r="G63" s="10" t="s">
        <v>286</v>
      </c>
      <c r="H63" s="7" t="s">
        <v>198</v>
      </c>
      <c r="I63" s="13" t="str">
        <f>TEXT(
  "2019-04-30",
  "JJ/MM/AA"
)</f>
        <v>30/04/19</v>
      </c>
      <c r="J63" s="14" t="s">
        <v>1284</v>
      </c>
      <c r="K63" s="14" t="s">
        <v>200</v>
      </c>
      <c r="L63" s="7" t="s">
        <v>201</v>
      </c>
      <c r="M63" s="7" t="s">
        <v>57</v>
      </c>
      <c r="N63" s="15" t="s">
        <v>1283</v>
      </c>
      <c r="O63" s="12" t="s">
        <v>202</v>
      </c>
      <c r="P63" s="7" t="s">
        <v>203</v>
      </c>
      <c r="Q63" s="7" t="s">
        <v>838</v>
      </c>
      <c r="R63" s="7" t="s">
        <v>1323</v>
      </c>
      <c r="S63" s="16" t="s">
        <v>1324</v>
      </c>
      <c r="T63" s="16" t="s">
        <v>455</v>
      </c>
      <c r="U63" s="16" t="s">
        <v>837</v>
      </c>
      <c r="V63" s="16" t="s">
        <v>927</v>
      </c>
      <c r="W63" s="17" t="s">
        <v>576</v>
      </c>
      <c r="X63" s="7" t="s">
        <v>64</v>
      </c>
      <c r="Y63" s="16" t="s">
        <v>202</v>
      </c>
      <c r="Z63" s="16" t="s">
        <v>202</v>
      </c>
      <c r="AA63" s="16" t="s">
        <v>202</v>
      </c>
      <c r="AB63" s="16" t="s">
        <v>202</v>
      </c>
      <c r="AC63" s="8" t="s">
        <v>202</v>
      </c>
      <c r="AD63" s="16" t="s">
        <v>739</v>
      </c>
      <c r="AE63" s="16" t="s">
        <v>837</v>
      </c>
      <c r="AF63" s="16" t="s">
        <v>1325</v>
      </c>
      <c r="AG63" s="16" t="s">
        <v>927</v>
      </c>
      <c r="AH63" s="8" t="s">
        <v>1326</v>
      </c>
      <c r="AI63" s="16" t="s">
        <v>1327</v>
      </c>
      <c r="AJ63" s="16" t="s">
        <v>214</v>
      </c>
      <c r="AK63" s="16" t="s">
        <v>215</v>
      </c>
      <c r="AL63" s="16" t="s">
        <v>216</v>
      </c>
      <c r="AM63" s="8" t="s">
        <v>1328</v>
      </c>
      <c r="AN63" s="16" t="s">
        <v>1329</v>
      </c>
      <c r="AO63" s="16" t="s">
        <v>219</v>
      </c>
      <c r="AP63" s="16" t="s">
        <v>220</v>
      </c>
      <c r="AQ63" s="16" t="s">
        <v>221</v>
      </c>
      <c r="AR63" s="18" t="s">
        <v>1330</v>
      </c>
      <c r="AS63" s="19" t="s">
        <v>585</v>
      </c>
      <c r="AT63" s="7" t="s">
        <v>1292</v>
      </c>
      <c r="AU63" s="7" t="s">
        <v>1331</v>
      </c>
      <c r="AV63" s="7" t="s">
        <v>226</v>
      </c>
      <c r="AW63" s="7" t="s">
        <v>202</v>
      </c>
      <c r="AX63" s="7" t="s">
        <v>202</v>
      </c>
      <c r="AY63" s="7" t="s">
        <v>202</v>
      </c>
      <c r="AZ63" s="7" t="s">
        <v>202</v>
      </c>
      <c r="BA63" s="7" t="s">
        <v>93</v>
      </c>
      <c r="BB63" s="7" t="s">
        <v>103</v>
      </c>
      <c r="BC63" s="7" t="s">
        <v>227</v>
      </c>
      <c r="BD63" s="7" t="s">
        <v>68</v>
      </c>
      <c r="BE63" s="7" t="s">
        <v>202</v>
      </c>
      <c r="BF63" s="7" t="s">
        <v>202</v>
      </c>
      <c r="BG63" s="7" t="s">
        <v>70</v>
      </c>
      <c r="BH63" s="7" t="s">
        <v>227</v>
      </c>
      <c r="BI63" s="7" t="s">
        <v>131</v>
      </c>
      <c r="BJ63" s="7" t="s">
        <v>90</v>
      </c>
      <c r="BK63" s="7" t="s">
        <v>72</v>
      </c>
      <c r="BL63" s="7" t="s">
        <v>73</v>
      </c>
      <c r="BM63" s="7" t="s">
        <v>1314</v>
      </c>
      <c r="BN63" s="20" t="s">
        <v>1315</v>
      </c>
      <c r="BO63" s="7" t="s">
        <v>1316</v>
      </c>
      <c r="BP63" s="8" t="s">
        <v>285</v>
      </c>
      <c r="BQ63" s="8" t="s">
        <v>236</v>
      </c>
      <c r="BR63" s="8" t="s">
        <v>1297</v>
      </c>
      <c r="BS63" s="8" t="s">
        <v>288</v>
      </c>
      <c r="BT63" s="8" t="s">
        <v>1298</v>
      </c>
      <c r="BU63" s="8" t="s">
        <v>568</v>
      </c>
      <c r="BV63" s="16" t="s">
        <v>202</v>
      </c>
      <c r="BW63" s="27" t="s">
        <v>237</v>
      </c>
      <c r="BX63" s="28" t="s">
        <v>1332</v>
      </c>
    </row>
    <row r="64" spans="1:76" s="6" customFormat="1" ht="37.5" customHeight="1" x14ac:dyDescent="0.35">
      <c r="A64" s="12" t="s">
        <v>191</v>
      </c>
      <c r="B64" s="7" t="s">
        <v>594</v>
      </c>
      <c r="C64" s="7" t="s">
        <v>1333</v>
      </c>
      <c r="D64" s="7" t="s">
        <v>1334</v>
      </c>
      <c r="E64" s="7" t="s">
        <v>1335</v>
      </c>
      <c r="F64" s="7" t="s">
        <v>156</v>
      </c>
      <c r="G64" s="10" t="s">
        <v>676</v>
      </c>
      <c r="H64" s="7" t="s">
        <v>198</v>
      </c>
      <c r="I64" s="13" t="str">
        <f>TEXT(
  "2019-04-30",
  "JJ/MM/AA"
)</f>
        <v>30/04/19</v>
      </c>
      <c r="J64" s="14" t="s">
        <v>1336</v>
      </c>
      <c r="K64" s="14" t="s">
        <v>200</v>
      </c>
      <c r="L64" s="7" t="s">
        <v>201</v>
      </c>
      <c r="M64" s="7" t="s">
        <v>57</v>
      </c>
      <c r="N64" s="15" t="s">
        <v>676</v>
      </c>
      <c r="O64" s="12" t="s">
        <v>202</v>
      </c>
      <c r="P64" s="7" t="s">
        <v>203</v>
      </c>
      <c r="Q64" s="7" t="s">
        <v>1337</v>
      </c>
      <c r="R64" s="7" t="s">
        <v>1338</v>
      </c>
      <c r="S64" s="16" t="s">
        <v>1339</v>
      </c>
      <c r="T64" s="16" t="s">
        <v>1340</v>
      </c>
      <c r="U64" s="16" t="s">
        <v>455</v>
      </c>
      <c r="V64" s="16" t="s">
        <v>337</v>
      </c>
      <c r="W64" s="17" t="s">
        <v>576</v>
      </c>
      <c r="X64" s="7" t="s">
        <v>64</v>
      </c>
      <c r="Y64" s="16" t="s">
        <v>202</v>
      </c>
      <c r="Z64" s="16" t="s">
        <v>202</v>
      </c>
      <c r="AA64" s="16" t="s">
        <v>202</v>
      </c>
      <c r="AB64" s="16" t="s">
        <v>202</v>
      </c>
      <c r="AC64" s="8" t="s">
        <v>202</v>
      </c>
      <c r="AD64" s="16" t="s">
        <v>1121</v>
      </c>
      <c r="AE64" s="16" t="s">
        <v>337</v>
      </c>
      <c r="AF64" s="16" t="s">
        <v>763</v>
      </c>
      <c r="AG64" s="16" t="s">
        <v>1340</v>
      </c>
      <c r="AH64" s="8" t="s">
        <v>1341</v>
      </c>
      <c r="AI64" s="16" t="s">
        <v>1342</v>
      </c>
      <c r="AJ64" s="16" t="s">
        <v>890</v>
      </c>
      <c r="AK64" s="16" t="s">
        <v>891</v>
      </c>
      <c r="AL64" s="16" t="s">
        <v>1343</v>
      </c>
      <c r="AM64" s="8" t="s">
        <v>1344</v>
      </c>
      <c r="AN64" s="16" t="s">
        <v>1345</v>
      </c>
      <c r="AO64" s="16" t="s">
        <v>1346</v>
      </c>
      <c r="AP64" s="16" t="s">
        <v>1347</v>
      </c>
      <c r="AQ64" s="16" t="s">
        <v>1348</v>
      </c>
      <c r="AR64" s="18" t="s">
        <v>1349</v>
      </c>
      <c r="AS64" s="19" t="s">
        <v>585</v>
      </c>
      <c r="AT64" s="7" t="s">
        <v>1350</v>
      </c>
      <c r="AU64" s="7" t="s">
        <v>1351</v>
      </c>
      <c r="AV64" s="7" t="s">
        <v>226</v>
      </c>
      <c r="AW64" s="7" t="s">
        <v>202</v>
      </c>
      <c r="AX64" s="7" t="s">
        <v>202</v>
      </c>
      <c r="AY64" s="7" t="s">
        <v>202</v>
      </c>
      <c r="AZ64" s="7" t="s">
        <v>202</v>
      </c>
      <c r="BA64" s="7" t="s">
        <v>93</v>
      </c>
      <c r="BB64" s="7" t="s">
        <v>103</v>
      </c>
      <c r="BC64" s="7" t="s">
        <v>202</v>
      </c>
      <c r="BD64" s="7" t="s">
        <v>61</v>
      </c>
      <c r="BE64" s="7" t="s">
        <v>202</v>
      </c>
      <c r="BF64" s="7" t="s">
        <v>202</v>
      </c>
      <c r="BG64" s="7" t="s">
        <v>615</v>
      </c>
      <c r="BH64" s="7" t="s">
        <v>227</v>
      </c>
      <c r="BI64" s="7" t="s">
        <v>131</v>
      </c>
      <c r="BJ64" s="7" t="s">
        <v>112</v>
      </c>
      <c r="BK64" s="7" t="s">
        <v>202</v>
      </c>
      <c r="BL64" s="7" t="s">
        <v>227</v>
      </c>
      <c r="BM64" s="7" t="s">
        <v>1352</v>
      </c>
      <c r="BN64" s="20" t="s">
        <v>1353</v>
      </c>
      <c r="BO64" s="7" t="s">
        <v>1354</v>
      </c>
      <c r="BP64" s="8" t="s">
        <v>1355</v>
      </c>
      <c r="BQ64" s="8" t="s">
        <v>1356</v>
      </c>
      <c r="BR64" s="8" t="s">
        <v>829</v>
      </c>
      <c r="BS64" s="8" t="s">
        <v>1357</v>
      </c>
      <c r="BT64" s="8" t="s">
        <v>1358</v>
      </c>
      <c r="BU64" s="8" t="s">
        <v>1359</v>
      </c>
      <c r="BV64" s="16" t="s">
        <v>202</v>
      </c>
      <c r="BW64" s="27" t="s">
        <v>237</v>
      </c>
      <c r="BX64" s="28" t="s">
        <v>1360</v>
      </c>
    </row>
    <row r="65" spans="1:76" s="6" customFormat="1" ht="37.5" customHeight="1" x14ac:dyDescent="0.35">
      <c r="A65" s="12" t="s">
        <v>191</v>
      </c>
      <c r="B65" s="7" t="s">
        <v>594</v>
      </c>
      <c r="C65" s="7" t="s">
        <v>1361</v>
      </c>
      <c r="D65" s="7" t="s">
        <v>1362</v>
      </c>
      <c r="E65" s="7" t="s">
        <v>1363</v>
      </c>
      <c r="F65" s="7" t="s">
        <v>156</v>
      </c>
      <c r="G65" s="10" t="s">
        <v>1359</v>
      </c>
      <c r="H65" s="7" t="s">
        <v>198</v>
      </c>
      <c r="I65" s="13" t="str">
        <f>TEXT(
  "2019-04-30",
  "JJ/MM/AA"
)</f>
        <v>30/04/19</v>
      </c>
      <c r="J65" s="14" t="s">
        <v>1364</v>
      </c>
      <c r="K65" s="14" t="s">
        <v>200</v>
      </c>
      <c r="L65" s="7" t="s">
        <v>201</v>
      </c>
      <c r="M65" s="7" t="s">
        <v>57</v>
      </c>
      <c r="N65" s="15" t="s">
        <v>676</v>
      </c>
      <c r="O65" s="12" t="s">
        <v>202</v>
      </c>
      <c r="P65" s="7" t="s">
        <v>203</v>
      </c>
      <c r="Q65" s="7" t="s">
        <v>486</v>
      </c>
      <c r="R65" s="7" t="s">
        <v>1365</v>
      </c>
      <c r="S65" s="16" t="s">
        <v>541</v>
      </c>
      <c r="T65" s="16" t="s">
        <v>453</v>
      </c>
      <c r="U65" s="16" t="s">
        <v>543</v>
      </c>
      <c r="V65" s="16" t="s">
        <v>927</v>
      </c>
      <c r="W65" s="17" t="s">
        <v>704</v>
      </c>
      <c r="X65" s="7" t="s">
        <v>64</v>
      </c>
      <c r="Y65" s="16" t="s">
        <v>202</v>
      </c>
      <c r="Z65" s="16" t="s">
        <v>202</v>
      </c>
      <c r="AA65" s="16" t="s">
        <v>202</v>
      </c>
      <c r="AB65" s="16" t="s">
        <v>202</v>
      </c>
      <c r="AC65" s="8" t="s">
        <v>202</v>
      </c>
      <c r="AD65" s="16" t="s">
        <v>1366</v>
      </c>
      <c r="AE65" s="16" t="s">
        <v>453</v>
      </c>
      <c r="AF65" s="16" t="s">
        <v>1367</v>
      </c>
      <c r="AG65" s="16" t="s">
        <v>927</v>
      </c>
      <c r="AH65" s="8" t="s">
        <v>1368</v>
      </c>
      <c r="AI65" s="16" t="s">
        <v>1369</v>
      </c>
      <c r="AJ65" s="16" t="s">
        <v>1370</v>
      </c>
      <c r="AK65" s="16" t="s">
        <v>1371</v>
      </c>
      <c r="AL65" s="16" t="s">
        <v>1121</v>
      </c>
      <c r="AM65" s="8" t="s">
        <v>1372</v>
      </c>
      <c r="AN65" s="16" t="s">
        <v>1373</v>
      </c>
      <c r="AO65" s="16" t="s">
        <v>1374</v>
      </c>
      <c r="AP65" s="16" t="s">
        <v>1125</v>
      </c>
      <c r="AQ65" s="16" t="s">
        <v>1375</v>
      </c>
      <c r="AR65" s="18" t="s">
        <v>1376</v>
      </c>
      <c r="AS65" s="19" t="s">
        <v>710</v>
      </c>
      <c r="AT65" s="7" t="s">
        <v>1377</v>
      </c>
      <c r="AU65" s="7" t="s">
        <v>1378</v>
      </c>
      <c r="AV65" s="7" t="s">
        <v>226</v>
      </c>
      <c r="AW65" s="7" t="s">
        <v>202</v>
      </c>
      <c r="AX65" s="7" t="s">
        <v>202</v>
      </c>
      <c r="AY65" s="7" t="s">
        <v>202</v>
      </c>
      <c r="AZ65" s="7" t="s">
        <v>202</v>
      </c>
      <c r="BA65" s="7" t="s">
        <v>93</v>
      </c>
      <c r="BB65" s="7" t="s">
        <v>103</v>
      </c>
      <c r="BC65" s="7" t="s">
        <v>202</v>
      </c>
      <c r="BD65" s="7" t="s">
        <v>61</v>
      </c>
      <c r="BE65" s="7" t="s">
        <v>202</v>
      </c>
      <c r="BF65" s="7" t="s">
        <v>202</v>
      </c>
      <c r="BG65" s="7" t="s">
        <v>615</v>
      </c>
      <c r="BH65" s="7" t="s">
        <v>227</v>
      </c>
      <c r="BI65" s="7" t="s">
        <v>131</v>
      </c>
      <c r="BJ65" s="7" t="s">
        <v>112</v>
      </c>
      <c r="BK65" s="7" t="s">
        <v>202</v>
      </c>
      <c r="BL65" s="7" t="s">
        <v>227</v>
      </c>
      <c r="BM65" s="7" t="s">
        <v>1352</v>
      </c>
      <c r="BN65" s="20" t="s">
        <v>1353</v>
      </c>
      <c r="BO65" s="7" t="s">
        <v>1354</v>
      </c>
      <c r="BP65" s="8" t="s">
        <v>1379</v>
      </c>
      <c r="BQ65" s="8" t="s">
        <v>1356</v>
      </c>
      <c r="BR65" s="8" t="s">
        <v>829</v>
      </c>
      <c r="BS65" s="8" t="s">
        <v>1357</v>
      </c>
      <c r="BT65" s="8" t="s">
        <v>1358</v>
      </c>
      <c r="BU65" s="8" t="s">
        <v>1380</v>
      </c>
      <c r="BV65" s="16" t="s">
        <v>202</v>
      </c>
      <c r="BW65" s="27" t="s">
        <v>237</v>
      </c>
      <c r="BX65" s="28" t="s">
        <v>1381</v>
      </c>
    </row>
    <row r="66" spans="1:76" s="6" customFormat="1" ht="37.5" customHeight="1" x14ac:dyDescent="0.35">
      <c r="A66" s="12" t="s">
        <v>191</v>
      </c>
      <c r="B66" s="7" t="s">
        <v>594</v>
      </c>
      <c r="C66" s="7" t="s">
        <v>1382</v>
      </c>
      <c r="D66" s="7" t="s">
        <v>1383</v>
      </c>
      <c r="E66" s="7" t="s">
        <v>1335</v>
      </c>
      <c r="F66" s="7" t="s">
        <v>156</v>
      </c>
      <c r="G66" s="10" t="s">
        <v>1380</v>
      </c>
      <c r="H66" s="7" t="s">
        <v>198</v>
      </c>
      <c r="I66" s="13" t="str">
        <f>TEXT(
  "2019-04-30",
  "JJ/MM/AA"
)</f>
        <v>30/04/19</v>
      </c>
      <c r="J66" s="14" t="s">
        <v>1384</v>
      </c>
      <c r="K66" s="14" t="s">
        <v>200</v>
      </c>
      <c r="L66" s="7" t="s">
        <v>201</v>
      </c>
      <c r="M66" s="7" t="s">
        <v>57</v>
      </c>
      <c r="N66" s="15" t="s">
        <v>676</v>
      </c>
      <c r="O66" s="12" t="s">
        <v>202</v>
      </c>
      <c r="P66" s="7" t="s">
        <v>203</v>
      </c>
      <c r="Q66" s="7" t="s">
        <v>204</v>
      </c>
      <c r="R66" s="7" t="s">
        <v>205</v>
      </c>
      <c r="S66" s="16" t="s">
        <v>206</v>
      </c>
      <c r="T66" s="16" t="s">
        <v>204</v>
      </c>
      <c r="U66" s="16" t="s">
        <v>208</v>
      </c>
      <c r="V66" s="16" t="s">
        <v>207</v>
      </c>
      <c r="W66" s="17" t="s">
        <v>209</v>
      </c>
      <c r="X66" s="7" t="s">
        <v>64</v>
      </c>
      <c r="Y66" s="16" t="s">
        <v>202</v>
      </c>
      <c r="Z66" s="16" t="s">
        <v>202</v>
      </c>
      <c r="AA66" s="16" t="s">
        <v>202</v>
      </c>
      <c r="AB66" s="16" t="s">
        <v>202</v>
      </c>
      <c r="AC66" s="8" t="s">
        <v>202</v>
      </c>
      <c r="AD66" s="16" t="s">
        <v>210</v>
      </c>
      <c r="AE66" s="16" t="s">
        <v>207</v>
      </c>
      <c r="AF66" s="16" t="s">
        <v>211</v>
      </c>
      <c r="AG66" s="16" t="s">
        <v>204</v>
      </c>
      <c r="AH66" s="8" t="s">
        <v>1385</v>
      </c>
      <c r="AI66" s="16" t="s">
        <v>213</v>
      </c>
      <c r="AJ66" s="16" t="s">
        <v>214</v>
      </c>
      <c r="AK66" s="16" t="s">
        <v>215</v>
      </c>
      <c r="AL66" s="16" t="s">
        <v>216</v>
      </c>
      <c r="AM66" s="8" t="s">
        <v>1386</v>
      </c>
      <c r="AN66" s="16" t="s">
        <v>218</v>
      </c>
      <c r="AO66" s="16" t="s">
        <v>219</v>
      </c>
      <c r="AP66" s="16" t="s">
        <v>220</v>
      </c>
      <c r="AQ66" s="16" t="s">
        <v>221</v>
      </c>
      <c r="AR66" s="18" t="s">
        <v>1387</v>
      </c>
      <c r="AS66" s="19" t="s">
        <v>223</v>
      </c>
      <c r="AT66" s="7" t="s">
        <v>1388</v>
      </c>
      <c r="AU66" s="7" t="s">
        <v>1389</v>
      </c>
      <c r="AV66" s="7" t="s">
        <v>226</v>
      </c>
      <c r="AW66" s="7" t="s">
        <v>202</v>
      </c>
      <c r="AX66" s="7" t="s">
        <v>202</v>
      </c>
      <c r="AY66" s="7" t="s">
        <v>202</v>
      </c>
      <c r="AZ66" s="7" t="s">
        <v>202</v>
      </c>
      <c r="BA66" s="7" t="s">
        <v>93</v>
      </c>
      <c r="BB66" s="7" t="s">
        <v>103</v>
      </c>
      <c r="BC66" s="7" t="s">
        <v>202</v>
      </c>
      <c r="BD66" s="7" t="s">
        <v>61</v>
      </c>
      <c r="BE66" s="7" t="s">
        <v>202</v>
      </c>
      <c r="BF66" s="7" t="s">
        <v>202</v>
      </c>
      <c r="BG66" s="7" t="s">
        <v>615</v>
      </c>
      <c r="BH66" s="7" t="s">
        <v>227</v>
      </c>
      <c r="BI66" s="7" t="s">
        <v>131</v>
      </c>
      <c r="BJ66" s="7" t="s">
        <v>112</v>
      </c>
      <c r="BK66" s="7" t="s">
        <v>202</v>
      </c>
      <c r="BL66" s="7" t="s">
        <v>227</v>
      </c>
      <c r="BM66" s="7" t="s">
        <v>1352</v>
      </c>
      <c r="BN66" s="20" t="s">
        <v>1353</v>
      </c>
      <c r="BO66" s="7" t="s">
        <v>1354</v>
      </c>
      <c r="BP66" s="8" t="s">
        <v>1355</v>
      </c>
      <c r="BQ66" s="8" t="s">
        <v>1356</v>
      </c>
      <c r="BR66" s="8" t="s">
        <v>829</v>
      </c>
      <c r="BS66" s="8" t="s">
        <v>1357</v>
      </c>
      <c r="BT66" s="8" t="s">
        <v>1358</v>
      </c>
      <c r="BU66" s="8" t="s">
        <v>1359</v>
      </c>
      <c r="BV66" s="16" t="s">
        <v>202</v>
      </c>
      <c r="BW66" s="27" t="s">
        <v>237</v>
      </c>
      <c r="BX66" s="28" t="s">
        <v>1390</v>
      </c>
    </row>
    <row r="67" spans="1:76" s="6" customFormat="1" ht="37.5" customHeight="1" x14ac:dyDescent="0.35">
      <c r="A67" s="12" t="s">
        <v>191</v>
      </c>
      <c r="B67" s="7" t="s">
        <v>239</v>
      </c>
      <c r="C67" s="7" t="s">
        <v>1391</v>
      </c>
      <c r="D67" s="7" t="s">
        <v>1392</v>
      </c>
      <c r="E67" s="7" t="s">
        <v>1393</v>
      </c>
      <c r="F67" s="7" t="s">
        <v>176</v>
      </c>
      <c r="G67" s="10" t="s">
        <v>1394</v>
      </c>
      <c r="H67" s="7" t="s">
        <v>202</v>
      </c>
      <c r="I67" s="13" t="str">
        <f>TEXT(
  "2018-10-23",
  "JJ/MM/AA"
)</f>
        <v>23/10/18</v>
      </c>
      <c r="J67" s="14" t="s">
        <v>1395</v>
      </c>
      <c r="K67" s="14" t="s">
        <v>200</v>
      </c>
      <c r="L67" s="7" t="s">
        <v>201</v>
      </c>
      <c r="M67" s="7" t="s">
        <v>57</v>
      </c>
      <c r="N67" s="15" t="s">
        <v>202</v>
      </c>
      <c r="O67" s="12" t="s">
        <v>202</v>
      </c>
      <c r="P67" s="7" t="s">
        <v>203</v>
      </c>
      <c r="Q67" s="7" t="s">
        <v>545</v>
      </c>
      <c r="R67" s="7" t="s">
        <v>1396</v>
      </c>
      <c r="S67" s="16" t="s">
        <v>1337</v>
      </c>
      <c r="T67" s="16" t="s">
        <v>1397</v>
      </c>
      <c r="U67" s="16" t="s">
        <v>269</v>
      </c>
      <c r="V67" s="16" t="s">
        <v>1398</v>
      </c>
      <c r="W67" s="17" t="s">
        <v>271</v>
      </c>
      <c r="X67" s="7" t="s">
        <v>64</v>
      </c>
      <c r="Y67" s="16" t="s">
        <v>202</v>
      </c>
      <c r="Z67" s="16" t="s">
        <v>202</v>
      </c>
      <c r="AA67" s="16" t="s">
        <v>202</v>
      </c>
      <c r="AB67" s="16" t="s">
        <v>202</v>
      </c>
      <c r="AC67" s="8" t="s">
        <v>202</v>
      </c>
      <c r="AD67" s="16" t="s">
        <v>1399</v>
      </c>
      <c r="AE67" s="16" t="s">
        <v>1397</v>
      </c>
      <c r="AF67" s="16" t="s">
        <v>1400</v>
      </c>
      <c r="AG67" s="16" t="s">
        <v>1398</v>
      </c>
      <c r="AH67" s="8" t="s">
        <v>1401</v>
      </c>
      <c r="AI67" s="16" t="s">
        <v>1402</v>
      </c>
      <c r="AJ67" s="16" t="s">
        <v>742</v>
      </c>
      <c r="AK67" s="16" t="s">
        <v>743</v>
      </c>
      <c r="AL67" s="16" t="s">
        <v>216</v>
      </c>
      <c r="AM67" s="8" t="s">
        <v>1403</v>
      </c>
      <c r="AN67" s="16" t="s">
        <v>1404</v>
      </c>
      <c r="AO67" s="16" t="s">
        <v>219</v>
      </c>
      <c r="AP67" s="16" t="s">
        <v>220</v>
      </c>
      <c r="AQ67" s="16" t="s">
        <v>221</v>
      </c>
      <c r="AR67" s="18" t="s">
        <v>1405</v>
      </c>
      <c r="AS67" s="19" t="s">
        <v>898</v>
      </c>
      <c r="AT67" s="7" t="s">
        <v>1406</v>
      </c>
      <c r="AU67" s="7" t="s">
        <v>1407</v>
      </c>
      <c r="AV67" s="7" t="s">
        <v>226</v>
      </c>
      <c r="AW67" s="7" t="s">
        <v>202</v>
      </c>
      <c r="AX67" s="7" t="s">
        <v>202</v>
      </c>
      <c r="AY67" s="7" t="s">
        <v>202</v>
      </c>
      <c r="AZ67" s="7" t="s">
        <v>202</v>
      </c>
      <c r="BA67" s="7" t="s">
        <v>87</v>
      </c>
      <c r="BB67" s="7" t="s">
        <v>93</v>
      </c>
      <c r="BC67" s="7" t="s">
        <v>60</v>
      </c>
      <c r="BD67" s="7" t="s">
        <v>68</v>
      </c>
      <c r="BE67" s="7" t="s">
        <v>202</v>
      </c>
      <c r="BF67" s="7" t="s">
        <v>202</v>
      </c>
      <c r="BG67" s="7" t="s">
        <v>250</v>
      </c>
      <c r="BH67" s="7" t="s">
        <v>202</v>
      </c>
      <c r="BI67" s="7" t="s">
        <v>89</v>
      </c>
      <c r="BJ67" s="7" t="s">
        <v>202</v>
      </c>
      <c r="BK67" s="7" t="s">
        <v>202</v>
      </c>
      <c r="BL67" s="7" t="s">
        <v>132</v>
      </c>
      <c r="BM67" s="7" t="s">
        <v>1408</v>
      </c>
      <c r="BN67" s="20" t="s">
        <v>1409</v>
      </c>
      <c r="BO67" s="7" t="s">
        <v>202</v>
      </c>
      <c r="BP67" s="8" t="s">
        <v>253</v>
      </c>
      <c r="BQ67" s="8" t="s">
        <v>243</v>
      </c>
      <c r="BR67" s="8" t="s">
        <v>254</v>
      </c>
      <c r="BS67" s="8" t="s">
        <v>1410</v>
      </c>
      <c r="BT67" s="8" t="s">
        <v>1411</v>
      </c>
      <c r="BU67" s="8" t="s">
        <v>202</v>
      </c>
      <c r="BV67" s="16" t="s">
        <v>202</v>
      </c>
      <c r="BW67" s="27" t="s">
        <v>237</v>
      </c>
      <c r="BX67" s="28" t="s">
        <v>1412</v>
      </c>
    </row>
    <row r="68" spans="1:76" s="6" customFormat="1" ht="37.5" customHeight="1" x14ac:dyDescent="0.35">
      <c r="A68" s="12" t="s">
        <v>191</v>
      </c>
      <c r="B68" s="7" t="s">
        <v>1176</v>
      </c>
      <c r="C68" s="7" t="s">
        <v>1413</v>
      </c>
      <c r="D68" s="7" t="s">
        <v>1414</v>
      </c>
      <c r="E68" s="7" t="s">
        <v>1415</v>
      </c>
      <c r="F68" s="7" t="s">
        <v>150</v>
      </c>
      <c r="G68" s="10" t="s">
        <v>1416</v>
      </c>
      <c r="H68" s="7" t="s">
        <v>198</v>
      </c>
      <c r="I68" s="13" t="str">
        <f>TEXT(
  "2018-10-10",
  "JJ/MM/AA"
)</f>
        <v>10/10/18</v>
      </c>
      <c r="J68" s="14" t="s">
        <v>1417</v>
      </c>
      <c r="K68" s="14" t="s">
        <v>200</v>
      </c>
      <c r="L68" s="7" t="s">
        <v>201</v>
      </c>
      <c r="M68" s="7" t="s">
        <v>57</v>
      </c>
      <c r="N68" s="15" t="s">
        <v>1416</v>
      </c>
      <c r="O68" s="12" t="s">
        <v>202</v>
      </c>
      <c r="P68" s="7" t="s">
        <v>203</v>
      </c>
      <c r="Q68" s="7" t="s">
        <v>456</v>
      </c>
      <c r="R68" s="7" t="s">
        <v>1181</v>
      </c>
      <c r="S68" s="16" t="s">
        <v>945</v>
      </c>
      <c r="T68" s="16" t="s">
        <v>945</v>
      </c>
      <c r="U68" s="16" t="s">
        <v>945</v>
      </c>
      <c r="V68" s="16" t="s">
        <v>385</v>
      </c>
      <c r="W68" s="17" t="s">
        <v>1418</v>
      </c>
      <c r="X68" s="7" t="s">
        <v>64</v>
      </c>
      <c r="Y68" s="16" t="s">
        <v>202</v>
      </c>
      <c r="Z68" s="16" t="s">
        <v>202</v>
      </c>
      <c r="AA68" s="16" t="s">
        <v>202</v>
      </c>
      <c r="AB68" s="16" t="s">
        <v>202</v>
      </c>
      <c r="AC68" s="8" t="s">
        <v>202</v>
      </c>
      <c r="AD68" s="16" t="s">
        <v>1419</v>
      </c>
      <c r="AE68" s="16" t="s">
        <v>1183</v>
      </c>
      <c r="AF68" s="16" t="s">
        <v>572</v>
      </c>
      <c r="AG68" s="16" t="s">
        <v>385</v>
      </c>
      <c r="AH68" s="8" t="s">
        <v>1420</v>
      </c>
      <c r="AI68" s="16" t="s">
        <v>1421</v>
      </c>
      <c r="AJ68" s="16" t="s">
        <v>1186</v>
      </c>
      <c r="AK68" s="16" t="s">
        <v>1187</v>
      </c>
      <c r="AL68" s="16" t="s">
        <v>1188</v>
      </c>
      <c r="AM68" s="8" t="s">
        <v>1422</v>
      </c>
      <c r="AN68" s="16" t="s">
        <v>1423</v>
      </c>
      <c r="AO68" s="16" t="s">
        <v>347</v>
      </c>
      <c r="AP68" s="16" t="s">
        <v>348</v>
      </c>
      <c r="AQ68" s="16" t="s">
        <v>1191</v>
      </c>
      <c r="AR68" s="18" t="s">
        <v>1424</v>
      </c>
      <c r="AS68" s="19" t="s">
        <v>1425</v>
      </c>
      <c r="AT68" s="7" t="s">
        <v>1426</v>
      </c>
      <c r="AU68" s="7" t="s">
        <v>1427</v>
      </c>
      <c r="AV68" s="7" t="s">
        <v>226</v>
      </c>
      <c r="AW68" s="7" t="s">
        <v>202</v>
      </c>
      <c r="AX68" s="7" t="s">
        <v>202</v>
      </c>
      <c r="AY68" s="7" t="s">
        <v>202</v>
      </c>
      <c r="AZ68" s="7" t="s">
        <v>102</v>
      </c>
      <c r="BA68" s="7" t="s">
        <v>93</v>
      </c>
      <c r="BB68" s="7" t="s">
        <v>103</v>
      </c>
      <c r="BC68" s="7" t="s">
        <v>202</v>
      </c>
      <c r="BD68" s="7" t="s">
        <v>109</v>
      </c>
      <c r="BE68" s="7" t="s">
        <v>202</v>
      </c>
      <c r="BF68" s="7" t="s">
        <v>227</v>
      </c>
      <c r="BG68" s="7" t="s">
        <v>202</v>
      </c>
      <c r="BH68" s="7" t="s">
        <v>202</v>
      </c>
      <c r="BI68" s="7" t="s">
        <v>131</v>
      </c>
      <c r="BJ68" s="7" t="s">
        <v>72</v>
      </c>
      <c r="BK68" s="7" t="s">
        <v>90</v>
      </c>
      <c r="BL68" s="7" t="s">
        <v>202</v>
      </c>
      <c r="BM68" s="7" t="s">
        <v>1428</v>
      </c>
      <c r="BN68" s="20" t="s">
        <v>1429</v>
      </c>
      <c r="BO68" s="7" t="s">
        <v>1430</v>
      </c>
      <c r="BP68" s="8" t="s">
        <v>484</v>
      </c>
      <c r="BQ68" s="8" t="s">
        <v>1199</v>
      </c>
      <c r="BR68" s="8" t="s">
        <v>1431</v>
      </c>
      <c r="BS68" s="8" t="s">
        <v>1432</v>
      </c>
      <c r="BT68" s="8" t="s">
        <v>202</v>
      </c>
      <c r="BU68" s="8" t="s">
        <v>202</v>
      </c>
      <c r="BV68" s="16" t="s">
        <v>1433</v>
      </c>
      <c r="BW68" s="27" t="s">
        <v>405</v>
      </c>
      <c r="BX68" s="28" t="s">
        <v>1434</v>
      </c>
    </row>
    <row r="69" spans="1:76" s="6" customFormat="1" ht="37.5" customHeight="1" x14ac:dyDescent="0.35">
      <c r="A69" s="12" t="s">
        <v>191</v>
      </c>
      <c r="B69" s="7" t="s">
        <v>1176</v>
      </c>
      <c r="C69" s="7" t="s">
        <v>1435</v>
      </c>
      <c r="D69" s="7" t="s">
        <v>1436</v>
      </c>
      <c r="E69" s="7" t="s">
        <v>1437</v>
      </c>
      <c r="F69" s="7" t="s">
        <v>150</v>
      </c>
      <c r="G69" s="10" t="s">
        <v>1201</v>
      </c>
      <c r="H69" s="7" t="s">
        <v>198</v>
      </c>
      <c r="I69" s="13" t="str">
        <f>TEXT(
  "2018-10-10",
  "JJ/MM/AA"
)</f>
        <v>10/10/18</v>
      </c>
      <c r="J69" s="14" t="s">
        <v>1417</v>
      </c>
      <c r="K69" s="14" t="s">
        <v>200</v>
      </c>
      <c r="L69" s="7" t="s">
        <v>201</v>
      </c>
      <c r="M69" s="7" t="s">
        <v>57</v>
      </c>
      <c r="N69" s="15" t="s">
        <v>1201</v>
      </c>
      <c r="O69" s="12" t="s">
        <v>202</v>
      </c>
      <c r="P69" s="7" t="s">
        <v>203</v>
      </c>
      <c r="Q69" s="7" t="s">
        <v>456</v>
      </c>
      <c r="R69" s="7" t="s">
        <v>1181</v>
      </c>
      <c r="S69" s="16" t="s">
        <v>945</v>
      </c>
      <c r="T69" s="16" t="s">
        <v>945</v>
      </c>
      <c r="U69" s="16" t="s">
        <v>945</v>
      </c>
      <c r="V69" s="16" t="s">
        <v>385</v>
      </c>
      <c r="W69" s="17" t="s">
        <v>1418</v>
      </c>
      <c r="X69" s="7" t="s">
        <v>64</v>
      </c>
      <c r="Y69" s="16" t="s">
        <v>202</v>
      </c>
      <c r="Z69" s="16" t="s">
        <v>202</v>
      </c>
      <c r="AA69" s="16" t="s">
        <v>202</v>
      </c>
      <c r="AB69" s="16" t="s">
        <v>202</v>
      </c>
      <c r="AC69" s="8" t="s">
        <v>202</v>
      </c>
      <c r="AD69" s="16" t="s">
        <v>1419</v>
      </c>
      <c r="AE69" s="16" t="s">
        <v>1183</v>
      </c>
      <c r="AF69" s="16" t="s">
        <v>572</v>
      </c>
      <c r="AG69" s="16" t="s">
        <v>385</v>
      </c>
      <c r="AH69" s="8" t="s">
        <v>1438</v>
      </c>
      <c r="AI69" s="16" t="s">
        <v>1421</v>
      </c>
      <c r="AJ69" s="16" t="s">
        <v>1186</v>
      </c>
      <c r="AK69" s="16" t="s">
        <v>1187</v>
      </c>
      <c r="AL69" s="16" t="s">
        <v>1188</v>
      </c>
      <c r="AM69" s="8" t="s">
        <v>1439</v>
      </c>
      <c r="AN69" s="16" t="s">
        <v>1423</v>
      </c>
      <c r="AO69" s="16" t="s">
        <v>347</v>
      </c>
      <c r="AP69" s="16" t="s">
        <v>348</v>
      </c>
      <c r="AQ69" s="16" t="s">
        <v>1191</v>
      </c>
      <c r="AR69" s="18" t="s">
        <v>1440</v>
      </c>
      <c r="AS69" s="19" t="s">
        <v>1193</v>
      </c>
      <c r="AT69" s="7" t="s">
        <v>1426</v>
      </c>
      <c r="AU69" s="7" t="s">
        <v>1427</v>
      </c>
      <c r="AV69" s="7" t="s">
        <v>226</v>
      </c>
      <c r="AW69" s="7" t="s">
        <v>202</v>
      </c>
      <c r="AX69" s="7" t="s">
        <v>202</v>
      </c>
      <c r="AY69" s="7" t="s">
        <v>202</v>
      </c>
      <c r="AZ69" s="7" t="s">
        <v>108</v>
      </c>
      <c r="BA69" s="7" t="s">
        <v>93</v>
      </c>
      <c r="BB69" s="7" t="s">
        <v>103</v>
      </c>
      <c r="BC69" s="7" t="s">
        <v>202</v>
      </c>
      <c r="BD69" s="7" t="s">
        <v>109</v>
      </c>
      <c r="BE69" s="7" t="s">
        <v>202</v>
      </c>
      <c r="BF69" s="7" t="s">
        <v>227</v>
      </c>
      <c r="BG69" s="7" t="s">
        <v>202</v>
      </c>
      <c r="BH69" s="7" t="s">
        <v>202</v>
      </c>
      <c r="BI69" s="7" t="s">
        <v>131</v>
      </c>
      <c r="BJ69" s="7" t="s">
        <v>72</v>
      </c>
      <c r="BK69" s="7" t="s">
        <v>90</v>
      </c>
      <c r="BL69" s="7" t="s">
        <v>202</v>
      </c>
      <c r="BM69" s="7" t="s">
        <v>1428</v>
      </c>
      <c r="BN69" s="20" t="s">
        <v>1429</v>
      </c>
      <c r="BO69" s="7" t="s">
        <v>1430</v>
      </c>
      <c r="BP69" s="8" t="s">
        <v>484</v>
      </c>
      <c r="BQ69" s="8" t="s">
        <v>1199</v>
      </c>
      <c r="BR69" s="8" t="s">
        <v>1441</v>
      </c>
      <c r="BS69" s="8" t="s">
        <v>1202</v>
      </c>
      <c r="BT69" s="8" t="s">
        <v>964</v>
      </c>
      <c r="BU69" s="8" t="s">
        <v>879</v>
      </c>
      <c r="BV69" s="16" t="s">
        <v>1203</v>
      </c>
      <c r="BW69" s="27" t="s">
        <v>405</v>
      </c>
      <c r="BX69" s="28" t="s">
        <v>1442</v>
      </c>
    </row>
    <row r="70" spans="1:76" s="6" customFormat="1" ht="37.5" customHeight="1" x14ac:dyDescent="0.35">
      <c r="A70" s="12" t="s">
        <v>191</v>
      </c>
      <c r="B70" s="7" t="s">
        <v>780</v>
      </c>
      <c r="C70" s="7" t="s">
        <v>1443</v>
      </c>
      <c r="D70" s="7" t="s">
        <v>1444</v>
      </c>
      <c r="E70" s="7" t="s">
        <v>1445</v>
      </c>
      <c r="F70" s="7" t="s">
        <v>182</v>
      </c>
      <c r="G70" s="10" t="s">
        <v>809</v>
      </c>
      <c r="H70" s="7" t="s">
        <v>296</v>
      </c>
      <c r="I70" s="13" t="str">
        <f>TEXT(
  "2018-10-10",
  "JJ/MM/AA"
)</f>
        <v>10/10/18</v>
      </c>
      <c r="J70" s="14" t="s">
        <v>1446</v>
      </c>
      <c r="K70" s="14" t="s">
        <v>200</v>
      </c>
      <c r="L70" s="7" t="s">
        <v>201</v>
      </c>
      <c r="M70" s="7" t="s">
        <v>57</v>
      </c>
      <c r="N70" s="15" t="s">
        <v>809</v>
      </c>
      <c r="O70" s="12" t="s">
        <v>202</v>
      </c>
      <c r="P70" s="7" t="s">
        <v>203</v>
      </c>
      <c r="Q70" s="7" t="s">
        <v>1447</v>
      </c>
      <c r="R70" s="7" t="s">
        <v>266</v>
      </c>
      <c r="S70" s="16" t="s">
        <v>1448</v>
      </c>
      <c r="T70" s="16" t="s">
        <v>1449</v>
      </c>
      <c r="U70" s="16" t="s">
        <v>1449</v>
      </c>
      <c r="V70" s="16" t="s">
        <v>1450</v>
      </c>
      <c r="W70" s="17" t="s">
        <v>521</v>
      </c>
      <c r="X70" s="7" t="s">
        <v>64</v>
      </c>
      <c r="Y70" s="16" t="s">
        <v>202</v>
      </c>
      <c r="Z70" s="16" t="s">
        <v>202</v>
      </c>
      <c r="AA70" s="16" t="s">
        <v>202</v>
      </c>
      <c r="AB70" s="16" t="s">
        <v>202</v>
      </c>
      <c r="AC70" s="8" t="s">
        <v>202</v>
      </c>
      <c r="AD70" s="16" t="s">
        <v>1451</v>
      </c>
      <c r="AE70" s="16" t="s">
        <v>515</v>
      </c>
      <c r="AF70" s="16" t="s">
        <v>546</v>
      </c>
      <c r="AG70" s="16" t="s">
        <v>456</v>
      </c>
      <c r="AH70" s="8" t="s">
        <v>1452</v>
      </c>
      <c r="AI70" s="16" t="s">
        <v>1453</v>
      </c>
      <c r="AJ70" s="16" t="s">
        <v>742</v>
      </c>
      <c r="AK70" s="16" t="s">
        <v>1454</v>
      </c>
      <c r="AL70" s="16" t="s">
        <v>1455</v>
      </c>
      <c r="AM70" s="8" t="s">
        <v>1456</v>
      </c>
      <c r="AN70" s="16" t="s">
        <v>1457</v>
      </c>
      <c r="AO70" s="16" t="s">
        <v>1458</v>
      </c>
      <c r="AP70" s="16" t="s">
        <v>1459</v>
      </c>
      <c r="AQ70" s="16" t="s">
        <v>1460</v>
      </c>
      <c r="AR70" s="18" t="s">
        <v>1461</v>
      </c>
      <c r="AS70" s="19" t="s">
        <v>1462</v>
      </c>
      <c r="AT70" s="7" t="s">
        <v>1463</v>
      </c>
      <c r="AU70" s="7" t="s">
        <v>1464</v>
      </c>
      <c r="AV70" s="7" t="s">
        <v>226</v>
      </c>
      <c r="AW70" s="7" t="s">
        <v>202</v>
      </c>
      <c r="AX70" s="7" t="s">
        <v>202</v>
      </c>
      <c r="AY70" s="7" t="s">
        <v>202</v>
      </c>
      <c r="AZ70" s="7" t="s">
        <v>202</v>
      </c>
      <c r="BA70" s="7" t="s">
        <v>93</v>
      </c>
      <c r="BB70" s="7" t="s">
        <v>103</v>
      </c>
      <c r="BC70" s="7" t="s">
        <v>202</v>
      </c>
      <c r="BD70" s="7" t="s">
        <v>109</v>
      </c>
      <c r="BE70" s="7" t="s">
        <v>202</v>
      </c>
      <c r="BF70" s="7" t="s">
        <v>202</v>
      </c>
      <c r="BG70" s="7" t="s">
        <v>804</v>
      </c>
      <c r="BH70" s="7" t="s">
        <v>202</v>
      </c>
      <c r="BI70" s="7" t="s">
        <v>85</v>
      </c>
      <c r="BJ70" s="7" t="s">
        <v>72</v>
      </c>
      <c r="BK70" s="7" t="s">
        <v>101</v>
      </c>
      <c r="BL70" s="7" t="s">
        <v>227</v>
      </c>
      <c r="BM70" s="7" t="s">
        <v>1465</v>
      </c>
      <c r="BN70" s="20" t="s">
        <v>1466</v>
      </c>
      <c r="BO70" s="7" t="s">
        <v>1467</v>
      </c>
      <c r="BP70" s="8" t="s">
        <v>808</v>
      </c>
      <c r="BQ70" s="8" t="s">
        <v>784</v>
      </c>
      <c r="BR70" s="8" t="s">
        <v>810</v>
      </c>
      <c r="BS70" s="8" t="s">
        <v>202</v>
      </c>
      <c r="BT70" s="8" t="s">
        <v>202</v>
      </c>
      <c r="BU70" s="8" t="s">
        <v>202</v>
      </c>
      <c r="BV70" s="16" t="s">
        <v>202</v>
      </c>
      <c r="BW70" s="27" t="s">
        <v>811</v>
      </c>
      <c r="BX70" s="28" t="s">
        <v>1468</v>
      </c>
    </row>
    <row r="71" spans="1:76" s="6" customFormat="1" ht="37.5" customHeight="1" x14ac:dyDescent="0.35">
      <c r="A71" s="12" t="s">
        <v>191</v>
      </c>
      <c r="B71" s="7" t="s">
        <v>375</v>
      </c>
      <c r="C71" s="7" t="s">
        <v>1469</v>
      </c>
      <c r="D71" s="7" t="s">
        <v>1470</v>
      </c>
      <c r="E71" s="7" t="s">
        <v>1471</v>
      </c>
      <c r="F71" s="7" t="s">
        <v>856</v>
      </c>
      <c r="G71" s="10" t="s">
        <v>1472</v>
      </c>
      <c r="H71" s="7" t="s">
        <v>198</v>
      </c>
      <c r="I71" s="13" t="str">
        <f>TEXT(
  "2018-10-12",
  "JJ/MM/AA"
)</f>
        <v>12/10/18</v>
      </c>
      <c r="J71" s="14" t="s">
        <v>1473</v>
      </c>
      <c r="K71" s="14" t="s">
        <v>200</v>
      </c>
      <c r="L71" s="7" t="s">
        <v>201</v>
      </c>
      <c r="M71" s="7" t="s">
        <v>57</v>
      </c>
      <c r="N71" s="15" t="s">
        <v>1472</v>
      </c>
      <c r="O71" s="12" t="s">
        <v>202</v>
      </c>
      <c r="P71" s="7" t="s">
        <v>203</v>
      </c>
      <c r="Q71" s="7" t="s">
        <v>570</v>
      </c>
      <c r="R71" s="7" t="s">
        <v>300</v>
      </c>
      <c r="S71" s="16" t="s">
        <v>216</v>
      </c>
      <c r="T71" s="16" t="s">
        <v>735</v>
      </c>
      <c r="U71" s="16" t="s">
        <v>735</v>
      </c>
      <c r="V71" s="16" t="s">
        <v>736</v>
      </c>
      <c r="W71" s="17" t="s">
        <v>304</v>
      </c>
      <c r="X71" s="7" t="s">
        <v>64</v>
      </c>
      <c r="Y71" s="16" t="s">
        <v>202</v>
      </c>
      <c r="Z71" s="16" t="s">
        <v>202</v>
      </c>
      <c r="AA71" s="16" t="s">
        <v>202</v>
      </c>
      <c r="AB71" s="16" t="s">
        <v>202</v>
      </c>
      <c r="AC71" s="8" t="s">
        <v>202</v>
      </c>
      <c r="AD71" s="16" t="s">
        <v>1474</v>
      </c>
      <c r="AE71" s="16" t="s">
        <v>735</v>
      </c>
      <c r="AF71" s="16" t="s">
        <v>738</v>
      </c>
      <c r="AG71" s="16" t="s">
        <v>736</v>
      </c>
      <c r="AH71" s="8" t="s">
        <v>1475</v>
      </c>
      <c r="AI71" s="16" t="s">
        <v>1476</v>
      </c>
      <c r="AJ71" s="16" t="s">
        <v>214</v>
      </c>
      <c r="AK71" s="16" t="s">
        <v>215</v>
      </c>
      <c r="AL71" s="16" t="s">
        <v>216</v>
      </c>
      <c r="AM71" s="8" t="s">
        <v>1477</v>
      </c>
      <c r="AN71" s="16" t="s">
        <v>1478</v>
      </c>
      <c r="AO71" s="16" t="s">
        <v>219</v>
      </c>
      <c r="AP71" s="16" t="s">
        <v>220</v>
      </c>
      <c r="AQ71" s="16" t="s">
        <v>221</v>
      </c>
      <c r="AR71" s="18" t="s">
        <v>1479</v>
      </c>
      <c r="AS71" s="19" t="s">
        <v>747</v>
      </c>
      <c r="AT71" s="7" t="s">
        <v>1480</v>
      </c>
      <c r="AU71" s="7" t="s">
        <v>1481</v>
      </c>
      <c r="AV71" s="7" t="s">
        <v>226</v>
      </c>
      <c r="AW71" s="7" t="s">
        <v>202</v>
      </c>
      <c r="AX71" s="7" t="s">
        <v>202</v>
      </c>
      <c r="AY71" s="7" t="s">
        <v>202</v>
      </c>
      <c r="AZ71" s="7" t="s">
        <v>202</v>
      </c>
      <c r="BA71" s="7" t="s">
        <v>93</v>
      </c>
      <c r="BB71" s="7" t="s">
        <v>202</v>
      </c>
      <c r="BC71" s="7" t="s">
        <v>202</v>
      </c>
      <c r="BD71" s="7" t="s">
        <v>88</v>
      </c>
      <c r="BE71" s="7" t="s">
        <v>202</v>
      </c>
      <c r="BF71" s="7" t="s">
        <v>202</v>
      </c>
      <c r="BG71" s="7" t="s">
        <v>1482</v>
      </c>
      <c r="BH71" s="7" t="s">
        <v>227</v>
      </c>
      <c r="BI71" s="7" t="s">
        <v>85</v>
      </c>
      <c r="BJ71" s="7" t="s">
        <v>112</v>
      </c>
      <c r="BK71" s="7" t="s">
        <v>202</v>
      </c>
      <c r="BL71" s="7" t="s">
        <v>227</v>
      </c>
      <c r="BM71" s="7" t="s">
        <v>1483</v>
      </c>
      <c r="BN71" s="20" t="s">
        <v>1484</v>
      </c>
      <c r="BO71" s="7" t="s">
        <v>1485</v>
      </c>
      <c r="BP71" s="8" t="s">
        <v>878</v>
      </c>
      <c r="BQ71" s="8" t="s">
        <v>256</v>
      </c>
      <c r="BR71" s="8" t="s">
        <v>202</v>
      </c>
      <c r="BS71" s="8" t="s">
        <v>1486</v>
      </c>
      <c r="BT71" s="8" t="s">
        <v>533</v>
      </c>
      <c r="BU71" s="8" t="s">
        <v>753</v>
      </c>
      <c r="BV71" s="16" t="s">
        <v>202</v>
      </c>
      <c r="BW71" s="27" t="s">
        <v>237</v>
      </c>
      <c r="BX71" s="28" t="s">
        <v>1487</v>
      </c>
    </row>
    <row r="72" spans="1:76" s="6" customFormat="1" ht="37.5" customHeight="1" x14ac:dyDescent="0.35">
      <c r="A72" s="12" t="s">
        <v>191</v>
      </c>
      <c r="B72" s="7" t="s">
        <v>375</v>
      </c>
      <c r="C72" s="7" t="s">
        <v>1488</v>
      </c>
      <c r="D72" s="7" t="s">
        <v>1489</v>
      </c>
      <c r="E72" s="7" t="s">
        <v>1490</v>
      </c>
      <c r="F72" s="7" t="s">
        <v>856</v>
      </c>
      <c r="G72" s="10" t="s">
        <v>1491</v>
      </c>
      <c r="H72" s="7" t="s">
        <v>198</v>
      </c>
      <c r="I72" s="13" t="str">
        <f>TEXT(
  "2019-08-28",
  "JJ/MM/AA"
)</f>
        <v>28/08/19</v>
      </c>
      <c r="J72" s="14" t="s">
        <v>1492</v>
      </c>
      <c r="K72" s="14" t="s">
        <v>200</v>
      </c>
      <c r="L72" s="7" t="s">
        <v>201</v>
      </c>
      <c r="M72" s="7" t="s">
        <v>57</v>
      </c>
      <c r="N72" s="15" t="s">
        <v>1472</v>
      </c>
      <c r="O72" s="12" t="s">
        <v>202</v>
      </c>
      <c r="P72" s="7" t="s">
        <v>202</v>
      </c>
      <c r="Q72" s="7" t="s">
        <v>334</v>
      </c>
      <c r="R72" s="7" t="s">
        <v>1493</v>
      </c>
      <c r="S72" s="16" t="s">
        <v>1494</v>
      </c>
      <c r="T72" s="16" t="s">
        <v>204</v>
      </c>
      <c r="U72" s="16" t="s">
        <v>489</v>
      </c>
      <c r="V72" s="16" t="s">
        <v>1495</v>
      </c>
      <c r="W72" s="17" t="s">
        <v>1496</v>
      </c>
      <c r="X72" s="7" t="s">
        <v>64</v>
      </c>
      <c r="Y72" s="16" t="s">
        <v>202</v>
      </c>
      <c r="Z72" s="16" t="s">
        <v>202</v>
      </c>
      <c r="AA72" s="16" t="s">
        <v>202</v>
      </c>
      <c r="AB72" s="16" t="s">
        <v>202</v>
      </c>
      <c r="AC72" s="8" t="s">
        <v>202</v>
      </c>
      <c r="AD72" s="16" t="s">
        <v>202</v>
      </c>
      <c r="AE72" s="16" t="s">
        <v>202</v>
      </c>
      <c r="AF72" s="16" t="s">
        <v>202</v>
      </c>
      <c r="AG72" s="16" t="s">
        <v>202</v>
      </c>
      <c r="AH72" s="8" t="s">
        <v>202</v>
      </c>
      <c r="AI72" s="16" t="s">
        <v>1497</v>
      </c>
      <c r="AJ72" s="16" t="s">
        <v>865</v>
      </c>
      <c r="AK72" s="16" t="s">
        <v>215</v>
      </c>
      <c r="AL72" s="16" t="s">
        <v>363</v>
      </c>
      <c r="AM72" s="8" t="s">
        <v>1498</v>
      </c>
      <c r="AN72" s="16" t="s">
        <v>1499</v>
      </c>
      <c r="AO72" s="16" t="s">
        <v>347</v>
      </c>
      <c r="AP72" s="16" t="s">
        <v>348</v>
      </c>
      <c r="AQ72" s="16" t="s">
        <v>1500</v>
      </c>
      <c r="AR72" s="18" t="s">
        <v>1501</v>
      </c>
      <c r="AS72" s="19" t="s">
        <v>1502</v>
      </c>
      <c r="AT72" s="7" t="s">
        <v>1503</v>
      </c>
      <c r="AU72" s="7" t="s">
        <v>1504</v>
      </c>
      <c r="AV72" s="7" t="s">
        <v>226</v>
      </c>
      <c r="AW72" s="7" t="s">
        <v>202</v>
      </c>
      <c r="AX72" s="7" t="s">
        <v>202</v>
      </c>
      <c r="AY72" s="7" t="s">
        <v>202</v>
      </c>
      <c r="AZ72" s="7" t="s">
        <v>202</v>
      </c>
      <c r="BA72" s="7" t="s">
        <v>93</v>
      </c>
      <c r="BB72" s="7" t="s">
        <v>202</v>
      </c>
      <c r="BC72" s="7" t="s">
        <v>202</v>
      </c>
      <c r="BD72" s="7" t="s">
        <v>88</v>
      </c>
      <c r="BE72" s="7" t="s">
        <v>202</v>
      </c>
      <c r="BF72" s="7" t="s">
        <v>202</v>
      </c>
      <c r="BG72" s="7" t="s">
        <v>1482</v>
      </c>
      <c r="BH72" s="7" t="s">
        <v>227</v>
      </c>
      <c r="BI72" s="7" t="s">
        <v>89</v>
      </c>
      <c r="BJ72" s="7" t="s">
        <v>112</v>
      </c>
      <c r="BK72" s="7" t="s">
        <v>202</v>
      </c>
      <c r="BL72" s="7" t="s">
        <v>227</v>
      </c>
      <c r="BM72" s="7" t="s">
        <v>1505</v>
      </c>
      <c r="BN72" s="20" t="s">
        <v>1506</v>
      </c>
      <c r="BO72" s="7" t="s">
        <v>1485</v>
      </c>
      <c r="BP72" s="8" t="s">
        <v>878</v>
      </c>
      <c r="BQ72" s="8" t="s">
        <v>256</v>
      </c>
      <c r="BR72" s="8" t="s">
        <v>202</v>
      </c>
      <c r="BS72" s="8" t="s">
        <v>533</v>
      </c>
      <c r="BT72" s="8" t="s">
        <v>753</v>
      </c>
      <c r="BU72" s="8" t="s">
        <v>202</v>
      </c>
      <c r="BV72" s="16" t="s">
        <v>202</v>
      </c>
      <c r="BW72" s="27" t="s">
        <v>237</v>
      </c>
      <c r="BX72" s="28" t="s">
        <v>1507</v>
      </c>
    </row>
    <row r="73" spans="1:76" s="6" customFormat="1" ht="37.5" customHeight="1" x14ac:dyDescent="0.35">
      <c r="A73" s="12" t="s">
        <v>191</v>
      </c>
      <c r="B73" s="7" t="s">
        <v>375</v>
      </c>
      <c r="C73" s="7" t="s">
        <v>1508</v>
      </c>
      <c r="D73" s="7" t="s">
        <v>1509</v>
      </c>
      <c r="E73" s="7" t="s">
        <v>1510</v>
      </c>
      <c r="F73" s="7" t="s">
        <v>856</v>
      </c>
      <c r="G73" s="10" t="s">
        <v>994</v>
      </c>
      <c r="H73" s="7" t="s">
        <v>198</v>
      </c>
      <c r="I73" s="13" t="str">
        <f>TEXT(
  "2018-10-12",
  "JJ/MM/AA"
)</f>
        <v>12/10/18</v>
      </c>
      <c r="J73" s="14" t="s">
        <v>1511</v>
      </c>
      <c r="K73" s="14" t="s">
        <v>200</v>
      </c>
      <c r="L73" s="7" t="s">
        <v>201</v>
      </c>
      <c r="M73" s="7" t="s">
        <v>57</v>
      </c>
      <c r="N73" s="15" t="s">
        <v>1472</v>
      </c>
      <c r="O73" s="12" t="s">
        <v>202</v>
      </c>
      <c r="P73" s="7" t="s">
        <v>203</v>
      </c>
      <c r="Q73" s="7" t="s">
        <v>486</v>
      </c>
      <c r="R73" s="7" t="s">
        <v>1512</v>
      </c>
      <c r="S73" s="16" t="s">
        <v>1513</v>
      </c>
      <c r="T73" s="16" t="s">
        <v>489</v>
      </c>
      <c r="U73" s="16" t="s">
        <v>489</v>
      </c>
      <c r="V73" s="16" t="s">
        <v>1514</v>
      </c>
      <c r="W73" s="17" t="s">
        <v>860</v>
      </c>
      <c r="X73" s="7" t="s">
        <v>64</v>
      </c>
      <c r="Y73" s="16" t="s">
        <v>202</v>
      </c>
      <c r="Z73" s="16" t="s">
        <v>202</v>
      </c>
      <c r="AA73" s="16" t="s">
        <v>202</v>
      </c>
      <c r="AB73" s="16" t="s">
        <v>202</v>
      </c>
      <c r="AC73" s="8" t="s">
        <v>202</v>
      </c>
      <c r="AD73" s="16" t="s">
        <v>1515</v>
      </c>
      <c r="AE73" s="16" t="s">
        <v>489</v>
      </c>
      <c r="AF73" s="16" t="s">
        <v>1308</v>
      </c>
      <c r="AG73" s="16" t="s">
        <v>1514</v>
      </c>
      <c r="AH73" s="8" t="s">
        <v>1516</v>
      </c>
      <c r="AI73" s="16" t="s">
        <v>1517</v>
      </c>
      <c r="AJ73" s="16" t="s">
        <v>1518</v>
      </c>
      <c r="AK73" s="16" t="s">
        <v>215</v>
      </c>
      <c r="AL73" s="16" t="s">
        <v>1519</v>
      </c>
      <c r="AM73" s="8" t="s">
        <v>1520</v>
      </c>
      <c r="AN73" s="16" t="s">
        <v>1521</v>
      </c>
      <c r="AO73" s="16" t="s">
        <v>1522</v>
      </c>
      <c r="AP73" s="16" t="s">
        <v>1523</v>
      </c>
      <c r="AQ73" s="16" t="s">
        <v>1524</v>
      </c>
      <c r="AR73" s="18" t="s">
        <v>1525</v>
      </c>
      <c r="AS73" s="19" t="s">
        <v>1526</v>
      </c>
      <c r="AT73" s="7" t="s">
        <v>1527</v>
      </c>
      <c r="AU73" s="7" t="s">
        <v>1528</v>
      </c>
      <c r="AV73" s="7" t="s">
        <v>226</v>
      </c>
      <c r="AW73" s="7" t="s">
        <v>202</v>
      </c>
      <c r="AX73" s="7" t="s">
        <v>202</v>
      </c>
      <c r="AY73" s="7" t="s">
        <v>202</v>
      </c>
      <c r="AZ73" s="7" t="s">
        <v>202</v>
      </c>
      <c r="BA73" s="7" t="s">
        <v>93</v>
      </c>
      <c r="BB73" s="7" t="s">
        <v>202</v>
      </c>
      <c r="BC73" s="7" t="s">
        <v>202</v>
      </c>
      <c r="BD73" s="7" t="s">
        <v>88</v>
      </c>
      <c r="BE73" s="7" t="s">
        <v>202</v>
      </c>
      <c r="BF73" s="7" t="s">
        <v>202</v>
      </c>
      <c r="BG73" s="7" t="s">
        <v>1482</v>
      </c>
      <c r="BH73" s="7" t="s">
        <v>227</v>
      </c>
      <c r="BI73" s="7" t="s">
        <v>89</v>
      </c>
      <c r="BJ73" s="7" t="s">
        <v>112</v>
      </c>
      <c r="BK73" s="7" t="s">
        <v>202</v>
      </c>
      <c r="BL73" s="7" t="s">
        <v>227</v>
      </c>
      <c r="BM73" s="7" t="s">
        <v>1529</v>
      </c>
      <c r="BN73" s="20" t="s">
        <v>1484</v>
      </c>
      <c r="BO73" s="7" t="s">
        <v>1485</v>
      </c>
      <c r="BP73" s="8" t="s">
        <v>878</v>
      </c>
      <c r="BQ73" s="8" t="s">
        <v>256</v>
      </c>
      <c r="BR73" s="8" t="s">
        <v>202</v>
      </c>
      <c r="BS73" s="8" t="s">
        <v>1486</v>
      </c>
      <c r="BT73" s="8" t="s">
        <v>533</v>
      </c>
      <c r="BU73" s="8" t="s">
        <v>753</v>
      </c>
      <c r="BV73" s="16" t="s">
        <v>202</v>
      </c>
      <c r="BW73" s="27" t="s">
        <v>237</v>
      </c>
      <c r="BX73" s="28" t="s">
        <v>1530</v>
      </c>
    </row>
    <row r="74" spans="1:76" s="6" customFormat="1" ht="37.5" customHeight="1" x14ac:dyDescent="0.35">
      <c r="A74" s="12" t="s">
        <v>191</v>
      </c>
      <c r="B74" s="7" t="s">
        <v>192</v>
      </c>
      <c r="C74" s="7" t="s">
        <v>1531</v>
      </c>
      <c r="D74" s="7" t="s">
        <v>1532</v>
      </c>
      <c r="E74" s="7" t="s">
        <v>1533</v>
      </c>
      <c r="F74" s="7" t="s">
        <v>196</v>
      </c>
      <c r="G74" s="10" t="s">
        <v>233</v>
      </c>
      <c r="H74" s="7" t="s">
        <v>198</v>
      </c>
      <c r="I74" s="13" t="str">
        <f>TEXT(
  "2019-04-30",
  "JJ/MM/AA"
)</f>
        <v>30/04/19</v>
      </c>
      <c r="J74" s="14" t="s">
        <v>1534</v>
      </c>
      <c r="K74" s="14" t="s">
        <v>200</v>
      </c>
      <c r="L74" s="7" t="s">
        <v>201</v>
      </c>
      <c r="M74" s="7" t="s">
        <v>57</v>
      </c>
      <c r="N74" s="15" t="s">
        <v>233</v>
      </c>
      <c r="O74" s="12" t="s">
        <v>202</v>
      </c>
      <c r="P74" s="7" t="s">
        <v>203</v>
      </c>
      <c r="Q74" s="7" t="s">
        <v>1337</v>
      </c>
      <c r="R74" s="7" t="s">
        <v>1535</v>
      </c>
      <c r="S74" s="16" t="s">
        <v>1339</v>
      </c>
      <c r="T74" s="16" t="s">
        <v>1324</v>
      </c>
      <c r="U74" s="16" t="s">
        <v>384</v>
      </c>
      <c r="V74" s="16" t="s">
        <v>1536</v>
      </c>
      <c r="W74" s="17" t="s">
        <v>576</v>
      </c>
      <c r="X74" s="7" t="s">
        <v>64</v>
      </c>
      <c r="Y74" s="16" t="s">
        <v>202</v>
      </c>
      <c r="Z74" s="16" t="s">
        <v>202</v>
      </c>
      <c r="AA74" s="16" t="s">
        <v>202</v>
      </c>
      <c r="AB74" s="16" t="s">
        <v>202</v>
      </c>
      <c r="AC74" s="8" t="s">
        <v>202</v>
      </c>
      <c r="AD74" s="16" t="s">
        <v>794</v>
      </c>
      <c r="AE74" s="16" t="s">
        <v>1537</v>
      </c>
      <c r="AF74" s="16" t="s">
        <v>928</v>
      </c>
      <c r="AG74" s="16" t="s">
        <v>1538</v>
      </c>
      <c r="AH74" s="8" t="s">
        <v>1539</v>
      </c>
      <c r="AI74" s="16" t="s">
        <v>1540</v>
      </c>
      <c r="AJ74" s="16" t="s">
        <v>214</v>
      </c>
      <c r="AK74" s="16" t="s">
        <v>215</v>
      </c>
      <c r="AL74" s="16" t="s">
        <v>216</v>
      </c>
      <c r="AM74" s="8" t="s">
        <v>1541</v>
      </c>
      <c r="AN74" s="16" t="s">
        <v>1542</v>
      </c>
      <c r="AO74" s="16" t="s">
        <v>219</v>
      </c>
      <c r="AP74" s="16" t="s">
        <v>220</v>
      </c>
      <c r="AQ74" s="16" t="s">
        <v>221</v>
      </c>
      <c r="AR74" s="18" t="s">
        <v>1543</v>
      </c>
      <c r="AS74" s="19" t="s">
        <v>585</v>
      </c>
      <c r="AT74" s="7" t="s">
        <v>1544</v>
      </c>
      <c r="AU74" s="7" t="s">
        <v>1545</v>
      </c>
      <c r="AV74" s="7" t="s">
        <v>226</v>
      </c>
      <c r="AW74" s="7" t="s">
        <v>202</v>
      </c>
      <c r="AX74" s="7" t="s">
        <v>202</v>
      </c>
      <c r="AY74" s="7" t="s">
        <v>202</v>
      </c>
      <c r="AZ74" s="7" t="s">
        <v>202</v>
      </c>
      <c r="BA74" s="7" t="s">
        <v>93</v>
      </c>
      <c r="BB74" s="7" t="s">
        <v>66</v>
      </c>
      <c r="BC74" s="7" t="s">
        <v>227</v>
      </c>
      <c r="BD74" s="7" t="s">
        <v>68</v>
      </c>
      <c r="BE74" s="7" t="s">
        <v>202</v>
      </c>
      <c r="BF74" s="7" t="s">
        <v>202</v>
      </c>
      <c r="BG74" s="7" t="s">
        <v>70</v>
      </c>
      <c r="BH74" s="7" t="s">
        <v>202</v>
      </c>
      <c r="BI74" s="7" t="s">
        <v>131</v>
      </c>
      <c r="BJ74" s="7" t="s">
        <v>72</v>
      </c>
      <c r="BK74" s="7" t="s">
        <v>90</v>
      </c>
      <c r="BL74" s="7" t="s">
        <v>73</v>
      </c>
      <c r="BM74" s="7" t="s">
        <v>1546</v>
      </c>
      <c r="BN74" s="20" t="s">
        <v>1547</v>
      </c>
      <c r="BO74" s="7" t="s">
        <v>1548</v>
      </c>
      <c r="BP74" s="8" t="s">
        <v>232</v>
      </c>
      <c r="BQ74" s="8" t="s">
        <v>197</v>
      </c>
      <c r="BR74" s="8" t="s">
        <v>234</v>
      </c>
      <c r="BS74" s="8" t="s">
        <v>568</v>
      </c>
      <c r="BT74" s="8" t="s">
        <v>286</v>
      </c>
      <c r="BU74" s="8" t="s">
        <v>621</v>
      </c>
      <c r="BV74" s="16" t="s">
        <v>202</v>
      </c>
      <c r="BW74" s="27" t="s">
        <v>237</v>
      </c>
      <c r="BX74" s="28" t="s">
        <v>1549</v>
      </c>
    </row>
    <row r="75" spans="1:76" s="6" customFormat="1" ht="37.5" customHeight="1" x14ac:dyDescent="0.35">
      <c r="A75" s="12" t="s">
        <v>191</v>
      </c>
      <c r="B75" s="7" t="s">
        <v>1550</v>
      </c>
      <c r="C75" s="7" t="s">
        <v>1551</v>
      </c>
      <c r="D75" s="7" t="s">
        <v>1552</v>
      </c>
      <c r="E75" s="7" t="s">
        <v>1553</v>
      </c>
      <c r="F75" s="7" t="s">
        <v>179</v>
      </c>
      <c r="G75" s="10" t="s">
        <v>254</v>
      </c>
      <c r="H75" s="7" t="s">
        <v>198</v>
      </c>
      <c r="I75" s="13" t="str">
        <f>TEXT(
  "2018-10-23",
  "JJ/MM/AA"
)</f>
        <v>23/10/18</v>
      </c>
      <c r="J75" s="14" t="s">
        <v>1554</v>
      </c>
      <c r="K75" s="14" t="s">
        <v>200</v>
      </c>
      <c r="L75" s="7" t="s">
        <v>201</v>
      </c>
      <c r="M75" s="7" t="s">
        <v>57</v>
      </c>
      <c r="N75" s="15" t="s">
        <v>254</v>
      </c>
      <c r="O75" s="12" t="s">
        <v>202</v>
      </c>
      <c r="P75" s="7" t="s">
        <v>203</v>
      </c>
      <c r="Q75" s="7" t="s">
        <v>453</v>
      </c>
      <c r="R75" s="7" t="s">
        <v>454</v>
      </c>
      <c r="S75" s="16" t="s">
        <v>1538</v>
      </c>
      <c r="T75" s="16" t="s">
        <v>455</v>
      </c>
      <c r="U75" s="16" t="s">
        <v>455</v>
      </c>
      <c r="V75" s="16" t="s">
        <v>456</v>
      </c>
      <c r="W75" s="17" t="s">
        <v>386</v>
      </c>
      <c r="X75" s="7" t="s">
        <v>64</v>
      </c>
      <c r="Y75" s="16" t="s">
        <v>202</v>
      </c>
      <c r="Z75" s="16" t="s">
        <v>202</v>
      </c>
      <c r="AA75" s="16" t="s">
        <v>202</v>
      </c>
      <c r="AB75" s="16" t="s">
        <v>202</v>
      </c>
      <c r="AC75" s="8" t="s">
        <v>202</v>
      </c>
      <c r="AD75" s="16" t="s">
        <v>1555</v>
      </c>
      <c r="AE75" s="16" t="s">
        <v>455</v>
      </c>
      <c r="AF75" s="16" t="s">
        <v>458</v>
      </c>
      <c r="AG75" s="16" t="s">
        <v>387</v>
      </c>
      <c r="AH75" s="8" t="s">
        <v>1556</v>
      </c>
      <c r="AI75" s="16" t="s">
        <v>1557</v>
      </c>
      <c r="AJ75" s="16" t="s">
        <v>216</v>
      </c>
      <c r="AK75" s="16" t="s">
        <v>461</v>
      </c>
      <c r="AL75" s="16" t="s">
        <v>462</v>
      </c>
      <c r="AM75" s="8" t="s">
        <v>1558</v>
      </c>
      <c r="AN75" s="16" t="s">
        <v>1559</v>
      </c>
      <c r="AO75" s="16" t="s">
        <v>465</v>
      </c>
      <c r="AP75" s="16" t="s">
        <v>466</v>
      </c>
      <c r="AQ75" s="16" t="s">
        <v>467</v>
      </c>
      <c r="AR75" s="18" t="s">
        <v>1560</v>
      </c>
      <c r="AS75" s="19" t="s">
        <v>469</v>
      </c>
      <c r="AT75" s="7" t="s">
        <v>1561</v>
      </c>
      <c r="AU75" s="7" t="s">
        <v>1562</v>
      </c>
      <c r="AV75" s="7" t="s">
        <v>226</v>
      </c>
      <c r="AW75" s="7" t="s">
        <v>202</v>
      </c>
      <c r="AX75" s="7" t="s">
        <v>202</v>
      </c>
      <c r="AY75" s="7" t="s">
        <v>202</v>
      </c>
      <c r="AZ75" s="7" t="s">
        <v>227</v>
      </c>
      <c r="BA75" s="7" t="s">
        <v>103</v>
      </c>
      <c r="BB75" s="7" t="s">
        <v>93</v>
      </c>
      <c r="BC75" s="7" t="s">
        <v>227</v>
      </c>
      <c r="BD75" s="7" t="s">
        <v>94</v>
      </c>
      <c r="BE75" s="7" t="s">
        <v>202</v>
      </c>
      <c r="BF75" s="7" t="s">
        <v>202</v>
      </c>
      <c r="BG75" s="7" t="s">
        <v>250</v>
      </c>
      <c r="BH75" s="7" t="s">
        <v>227</v>
      </c>
      <c r="BI75" s="7" t="s">
        <v>89</v>
      </c>
      <c r="BJ75" s="7" t="s">
        <v>72</v>
      </c>
      <c r="BK75" s="7" t="s">
        <v>90</v>
      </c>
      <c r="BL75" s="7" t="s">
        <v>132</v>
      </c>
      <c r="BM75" s="7" t="s">
        <v>1563</v>
      </c>
      <c r="BN75" s="20" t="s">
        <v>1564</v>
      </c>
      <c r="BO75" s="7" t="s">
        <v>1565</v>
      </c>
      <c r="BP75" s="8" t="s">
        <v>253</v>
      </c>
      <c r="BQ75" s="8" t="s">
        <v>243</v>
      </c>
      <c r="BR75" s="8" t="s">
        <v>255</v>
      </c>
      <c r="BS75" s="8" t="s">
        <v>285</v>
      </c>
      <c r="BT75" s="8" t="s">
        <v>202</v>
      </c>
      <c r="BU75" s="8" t="s">
        <v>202</v>
      </c>
      <c r="BV75" s="16" t="s">
        <v>202</v>
      </c>
      <c r="BW75" s="27" t="s">
        <v>237</v>
      </c>
      <c r="BX75" s="28" t="s">
        <v>1566</v>
      </c>
    </row>
    <row r="76" spans="1:76" s="6" customFormat="1" ht="37.5" customHeight="1" x14ac:dyDescent="0.35">
      <c r="A76" s="12" t="s">
        <v>191</v>
      </c>
      <c r="B76" s="7" t="s">
        <v>192</v>
      </c>
      <c r="C76" s="7" t="s">
        <v>1567</v>
      </c>
      <c r="D76" s="7" t="s">
        <v>1568</v>
      </c>
      <c r="E76" s="7" t="s">
        <v>1569</v>
      </c>
      <c r="F76" s="7" t="s">
        <v>196</v>
      </c>
      <c r="G76" s="10" t="s">
        <v>232</v>
      </c>
      <c r="H76" s="7" t="s">
        <v>198</v>
      </c>
      <c r="I76" s="13" t="str">
        <f>TEXT(
  "2019-04-30",
  "JJ/MM/AA"
)</f>
        <v>30/04/19</v>
      </c>
      <c r="J76" s="14" t="s">
        <v>1570</v>
      </c>
      <c r="K76" s="14" t="s">
        <v>200</v>
      </c>
      <c r="L76" s="7" t="s">
        <v>201</v>
      </c>
      <c r="M76" s="7" t="s">
        <v>57</v>
      </c>
      <c r="N76" s="15" t="s">
        <v>232</v>
      </c>
      <c r="O76" s="12" t="s">
        <v>202</v>
      </c>
      <c r="P76" s="7" t="s">
        <v>203</v>
      </c>
      <c r="Q76" s="7" t="s">
        <v>453</v>
      </c>
      <c r="R76" s="7" t="s">
        <v>454</v>
      </c>
      <c r="S76" s="16" t="s">
        <v>385</v>
      </c>
      <c r="T76" s="16" t="s">
        <v>455</v>
      </c>
      <c r="U76" s="16" t="s">
        <v>455</v>
      </c>
      <c r="V76" s="16" t="s">
        <v>456</v>
      </c>
      <c r="W76" s="17" t="s">
        <v>386</v>
      </c>
      <c r="X76" s="7" t="s">
        <v>64</v>
      </c>
      <c r="Y76" s="16" t="s">
        <v>202</v>
      </c>
      <c r="Z76" s="16" t="s">
        <v>202</v>
      </c>
      <c r="AA76" s="16" t="s">
        <v>202</v>
      </c>
      <c r="AB76" s="16" t="s">
        <v>202</v>
      </c>
      <c r="AC76" s="8" t="s">
        <v>202</v>
      </c>
      <c r="AD76" s="16" t="s">
        <v>457</v>
      </c>
      <c r="AE76" s="16" t="s">
        <v>455</v>
      </c>
      <c r="AF76" s="16" t="s">
        <v>458</v>
      </c>
      <c r="AG76" s="16" t="s">
        <v>387</v>
      </c>
      <c r="AH76" s="8" t="s">
        <v>1571</v>
      </c>
      <c r="AI76" s="16" t="s">
        <v>1572</v>
      </c>
      <c r="AJ76" s="16" t="s">
        <v>216</v>
      </c>
      <c r="AK76" s="16" t="s">
        <v>461</v>
      </c>
      <c r="AL76" s="16" t="s">
        <v>462</v>
      </c>
      <c r="AM76" s="8" t="s">
        <v>1573</v>
      </c>
      <c r="AN76" s="16" t="s">
        <v>1574</v>
      </c>
      <c r="AO76" s="16" t="s">
        <v>465</v>
      </c>
      <c r="AP76" s="16" t="s">
        <v>466</v>
      </c>
      <c r="AQ76" s="16" t="s">
        <v>467</v>
      </c>
      <c r="AR76" s="18" t="s">
        <v>1575</v>
      </c>
      <c r="AS76" s="19" t="s">
        <v>469</v>
      </c>
      <c r="AT76" s="7" t="s">
        <v>1576</v>
      </c>
      <c r="AU76" s="7" t="s">
        <v>1577</v>
      </c>
      <c r="AV76" s="7" t="s">
        <v>226</v>
      </c>
      <c r="AW76" s="7" t="s">
        <v>202</v>
      </c>
      <c r="AX76" s="7" t="s">
        <v>202</v>
      </c>
      <c r="AY76" s="7" t="s">
        <v>202</v>
      </c>
      <c r="AZ76" s="7" t="s">
        <v>202</v>
      </c>
      <c r="BA76" s="7" t="s">
        <v>93</v>
      </c>
      <c r="BB76" s="7" t="s">
        <v>66</v>
      </c>
      <c r="BC76" s="7" t="s">
        <v>227</v>
      </c>
      <c r="BD76" s="7" t="s">
        <v>129</v>
      </c>
      <c r="BE76" s="7" t="s">
        <v>202</v>
      </c>
      <c r="BF76" s="7" t="s">
        <v>202</v>
      </c>
      <c r="BG76" s="7" t="s">
        <v>228</v>
      </c>
      <c r="BH76" s="7" t="s">
        <v>202</v>
      </c>
      <c r="BI76" s="7" t="s">
        <v>89</v>
      </c>
      <c r="BJ76" s="7" t="s">
        <v>72</v>
      </c>
      <c r="BK76" s="7" t="s">
        <v>90</v>
      </c>
      <c r="BL76" s="7" t="s">
        <v>135</v>
      </c>
      <c r="BM76" s="7" t="s">
        <v>1578</v>
      </c>
      <c r="BN76" s="20" t="s">
        <v>1579</v>
      </c>
      <c r="BO76" s="7" t="s">
        <v>1580</v>
      </c>
      <c r="BP76" s="8" t="s">
        <v>233</v>
      </c>
      <c r="BQ76" s="8" t="s">
        <v>197</v>
      </c>
      <c r="BR76" s="8" t="s">
        <v>234</v>
      </c>
      <c r="BS76" s="8" t="s">
        <v>285</v>
      </c>
      <c r="BT76" s="8" t="s">
        <v>451</v>
      </c>
      <c r="BU76" s="8" t="s">
        <v>475</v>
      </c>
      <c r="BV76" s="16" t="s">
        <v>202</v>
      </c>
      <c r="BW76" s="27" t="s">
        <v>237</v>
      </c>
      <c r="BX76" s="28" t="s">
        <v>1581</v>
      </c>
    </row>
    <row r="77" spans="1:76" s="6" customFormat="1" ht="37.5" customHeight="1" x14ac:dyDescent="0.35">
      <c r="A77" s="12" t="s">
        <v>191</v>
      </c>
      <c r="B77" s="7" t="s">
        <v>1582</v>
      </c>
      <c r="C77" s="7" t="s">
        <v>1583</v>
      </c>
      <c r="D77" s="7" t="s">
        <v>1584</v>
      </c>
      <c r="E77" s="7" t="s">
        <v>1585</v>
      </c>
      <c r="F77" s="7" t="s">
        <v>202</v>
      </c>
      <c r="G77" s="10" t="s">
        <v>1586</v>
      </c>
      <c r="H77" s="7" t="s">
        <v>296</v>
      </c>
      <c r="I77" s="13" t="str">
        <f>TEXT(
  "2021-03-01",
  "JJ/MM/AA"
)</f>
        <v>01/03/21</v>
      </c>
      <c r="J77" s="14" t="s">
        <v>1587</v>
      </c>
      <c r="K77" s="14" t="s">
        <v>200</v>
      </c>
      <c r="L77" s="7" t="s">
        <v>201</v>
      </c>
      <c r="M77" s="7" t="s">
        <v>57</v>
      </c>
      <c r="N77" s="15" t="s">
        <v>1586</v>
      </c>
      <c r="O77" s="12" t="s">
        <v>202</v>
      </c>
      <c r="P77" s="7" t="s">
        <v>203</v>
      </c>
      <c r="Q77" s="7" t="s">
        <v>570</v>
      </c>
      <c r="R77" s="7" t="s">
        <v>300</v>
      </c>
      <c r="S77" s="16" t="s">
        <v>1588</v>
      </c>
      <c r="T77" s="16" t="s">
        <v>543</v>
      </c>
      <c r="U77" s="16" t="s">
        <v>573</v>
      </c>
      <c r="V77" s="16" t="s">
        <v>1589</v>
      </c>
      <c r="W77" s="17" t="s">
        <v>704</v>
      </c>
      <c r="X77" s="7" t="s">
        <v>64</v>
      </c>
      <c r="Y77" s="16" t="s">
        <v>202</v>
      </c>
      <c r="Z77" s="16" t="s">
        <v>202</v>
      </c>
      <c r="AA77" s="16" t="s">
        <v>202</v>
      </c>
      <c r="AB77" s="16" t="s">
        <v>202</v>
      </c>
      <c r="AC77" s="8" t="s">
        <v>202</v>
      </c>
      <c r="AD77" s="16" t="s">
        <v>1590</v>
      </c>
      <c r="AE77" s="16" t="s">
        <v>543</v>
      </c>
      <c r="AF77" s="16" t="s">
        <v>1305</v>
      </c>
      <c r="AG77" s="16" t="s">
        <v>1589</v>
      </c>
      <c r="AH77" s="8" t="s">
        <v>1591</v>
      </c>
      <c r="AI77" s="16" t="s">
        <v>1592</v>
      </c>
      <c r="AJ77" s="16" t="s">
        <v>214</v>
      </c>
      <c r="AK77" s="16" t="s">
        <v>215</v>
      </c>
      <c r="AL77" s="16" t="s">
        <v>216</v>
      </c>
      <c r="AM77" s="8" t="s">
        <v>1593</v>
      </c>
      <c r="AN77" s="16" t="s">
        <v>1594</v>
      </c>
      <c r="AO77" s="16" t="s">
        <v>219</v>
      </c>
      <c r="AP77" s="16" t="s">
        <v>220</v>
      </c>
      <c r="AQ77" s="16" t="s">
        <v>221</v>
      </c>
      <c r="AR77" s="18" t="s">
        <v>1595</v>
      </c>
      <c r="AS77" s="19" t="s">
        <v>710</v>
      </c>
      <c r="AT77" s="7" t="s">
        <v>1596</v>
      </c>
      <c r="AU77" s="7" t="s">
        <v>1597</v>
      </c>
      <c r="AV77" s="7" t="s">
        <v>226</v>
      </c>
      <c r="AW77" s="7" t="s">
        <v>202</v>
      </c>
      <c r="AX77" s="7" t="s">
        <v>202</v>
      </c>
      <c r="AY77" s="7" t="s">
        <v>202</v>
      </c>
      <c r="AZ77" s="7" t="s">
        <v>202</v>
      </c>
      <c r="BA77" s="7" t="s">
        <v>87</v>
      </c>
      <c r="BB77" s="7" t="s">
        <v>93</v>
      </c>
      <c r="BC77" s="7" t="s">
        <v>227</v>
      </c>
      <c r="BD77" s="7" t="s">
        <v>68</v>
      </c>
      <c r="BE77" s="7" t="s">
        <v>202</v>
      </c>
      <c r="BF77" s="7" t="s">
        <v>202</v>
      </c>
      <c r="BG77" s="7" t="s">
        <v>556</v>
      </c>
      <c r="BH77" s="7" t="s">
        <v>202</v>
      </c>
      <c r="BI77" s="7" t="s">
        <v>131</v>
      </c>
      <c r="BJ77" s="7" t="s">
        <v>112</v>
      </c>
      <c r="BK77" s="7" t="s">
        <v>86</v>
      </c>
      <c r="BL77" s="7" t="s">
        <v>227</v>
      </c>
      <c r="BM77" s="7" t="s">
        <v>1598</v>
      </c>
      <c r="BN77" s="20" t="s">
        <v>1599</v>
      </c>
      <c r="BO77" s="7" t="s">
        <v>1600</v>
      </c>
      <c r="BP77" s="8" t="s">
        <v>202</v>
      </c>
      <c r="BQ77" s="8" t="s">
        <v>202</v>
      </c>
      <c r="BR77" s="8" t="s">
        <v>202</v>
      </c>
      <c r="BS77" s="8" t="s">
        <v>202</v>
      </c>
      <c r="BT77" s="8" t="s">
        <v>202</v>
      </c>
      <c r="BU77" s="8" t="s">
        <v>202</v>
      </c>
      <c r="BV77" s="16" t="s">
        <v>202</v>
      </c>
      <c r="BW77" s="27" t="s">
        <v>202</v>
      </c>
      <c r="BX77" s="28" t="s">
        <v>1601</v>
      </c>
    </row>
    <row r="78" spans="1:76" s="6" customFormat="1" ht="37.5" customHeight="1" x14ac:dyDescent="0.35">
      <c r="A78" s="12" t="s">
        <v>191</v>
      </c>
      <c r="B78" s="7" t="s">
        <v>291</v>
      </c>
      <c r="C78" s="7" t="s">
        <v>1602</v>
      </c>
      <c r="D78" s="7" t="s">
        <v>1603</v>
      </c>
      <c r="E78" s="7" t="s">
        <v>1604</v>
      </c>
      <c r="F78" s="7" t="s">
        <v>164</v>
      </c>
      <c r="G78" s="10" t="s">
        <v>1605</v>
      </c>
      <c r="H78" s="7" t="s">
        <v>296</v>
      </c>
      <c r="I78" s="13" t="str">
        <f>TEXT(
  "2018-10-10",
  "JJ/MM/AA"
)</f>
        <v>10/10/18</v>
      </c>
      <c r="J78" s="14" t="s">
        <v>1606</v>
      </c>
      <c r="K78" s="14" t="s">
        <v>200</v>
      </c>
      <c r="L78" s="7" t="s">
        <v>201</v>
      </c>
      <c r="M78" s="7" t="s">
        <v>57</v>
      </c>
      <c r="N78" s="15" t="s">
        <v>1605</v>
      </c>
      <c r="O78" s="12" t="s">
        <v>202</v>
      </c>
      <c r="P78" s="7" t="s">
        <v>203</v>
      </c>
      <c r="Q78" s="7" t="s">
        <v>570</v>
      </c>
      <c r="R78" s="7" t="s">
        <v>300</v>
      </c>
      <c r="S78" s="16" t="s">
        <v>1607</v>
      </c>
      <c r="T78" s="16" t="s">
        <v>735</v>
      </c>
      <c r="U78" s="16" t="s">
        <v>735</v>
      </c>
      <c r="V78" s="16" t="s">
        <v>1608</v>
      </c>
      <c r="W78" s="17" t="s">
        <v>304</v>
      </c>
      <c r="X78" s="7" t="s">
        <v>64</v>
      </c>
      <c r="Y78" s="16" t="s">
        <v>202</v>
      </c>
      <c r="Z78" s="16" t="s">
        <v>202</v>
      </c>
      <c r="AA78" s="16" t="s">
        <v>202</v>
      </c>
      <c r="AB78" s="16" t="s">
        <v>202</v>
      </c>
      <c r="AC78" s="8" t="s">
        <v>202</v>
      </c>
      <c r="AD78" s="16" t="s">
        <v>1609</v>
      </c>
      <c r="AE78" s="16" t="s">
        <v>735</v>
      </c>
      <c r="AF78" s="16" t="s">
        <v>1610</v>
      </c>
      <c r="AG78" s="16" t="s">
        <v>1608</v>
      </c>
      <c r="AH78" s="8" t="s">
        <v>1611</v>
      </c>
      <c r="AI78" s="16" t="s">
        <v>1612</v>
      </c>
      <c r="AJ78" s="16" t="s">
        <v>214</v>
      </c>
      <c r="AK78" s="16" t="s">
        <v>215</v>
      </c>
      <c r="AL78" s="16" t="s">
        <v>216</v>
      </c>
      <c r="AM78" s="8" t="s">
        <v>1613</v>
      </c>
      <c r="AN78" s="16" t="s">
        <v>1614</v>
      </c>
      <c r="AO78" s="16" t="s">
        <v>219</v>
      </c>
      <c r="AP78" s="16" t="s">
        <v>220</v>
      </c>
      <c r="AQ78" s="16" t="s">
        <v>221</v>
      </c>
      <c r="AR78" s="18" t="s">
        <v>1615</v>
      </c>
      <c r="AS78" s="19" t="s">
        <v>1616</v>
      </c>
      <c r="AT78" s="7" t="s">
        <v>1617</v>
      </c>
      <c r="AU78" s="7" t="s">
        <v>1618</v>
      </c>
      <c r="AV78" s="7" t="s">
        <v>226</v>
      </c>
      <c r="AW78" s="7" t="s">
        <v>202</v>
      </c>
      <c r="AX78" s="7" t="s">
        <v>202</v>
      </c>
      <c r="AY78" s="7" t="s">
        <v>202</v>
      </c>
      <c r="AZ78" s="7" t="s">
        <v>202</v>
      </c>
      <c r="BA78" s="7" t="s">
        <v>93</v>
      </c>
      <c r="BB78" s="7" t="s">
        <v>103</v>
      </c>
      <c r="BC78" s="7" t="s">
        <v>60</v>
      </c>
      <c r="BD78" s="7" t="s">
        <v>104</v>
      </c>
      <c r="BE78" s="7" t="s">
        <v>202</v>
      </c>
      <c r="BF78" s="7" t="s">
        <v>202</v>
      </c>
      <c r="BG78" s="7" t="s">
        <v>318</v>
      </c>
      <c r="BH78" s="7" t="s">
        <v>202</v>
      </c>
      <c r="BI78" s="7" t="s">
        <v>125</v>
      </c>
      <c r="BJ78" s="7" t="s">
        <v>72</v>
      </c>
      <c r="BK78" s="7" t="s">
        <v>90</v>
      </c>
      <c r="BL78" s="7" t="s">
        <v>227</v>
      </c>
      <c r="BM78" s="7" t="s">
        <v>1619</v>
      </c>
      <c r="BN78" s="20" t="s">
        <v>1620</v>
      </c>
      <c r="BO78" s="7" t="s">
        <v>1621</v>
      </c>
      <c r="BP78" s="8" t="s">
        <v>1622</v>
      </c>
      <c r="BQ78" s="8" t="s">
        <v>322</v>
      </c>
      <c r="BR78" s="8" t="s">
        <v>323</v>
      </c>
      <c r="BS78" s="8" t="s">
        <v>1623</v>
      </c>
      <c r="BT78" s="8" t="s">
        <v>295</v>
      </c>
      <c r="BU78" s="8" t="s">
        <v>326</v>
      </c>
      <c r="BV78" s="16" t="s">
        <v>202</v>
      </c>
      <c r="BW78" s="27" t="s">
        <v>327</v>
      </c>
      <c r="BX78" s="28" t="s">
        <v>1624</v>
      </c>
    </row>
    <row r="79" spans="1:76" s="6" customFormat="1" ht="37.5" customHeight="1" x14ac:dyDescent="0.35">
      <c r="A79" s="12" t="s">
        <v>191</v>
      </c>
      <c r="B79" s="7" t="s">
        <v>291</v>
      </c>
      <c r="C79" s="7" t="s">
        <v>1625</v>
      </c>
      <c r="D79" s="7" t="s">
        <v>1626</v>
      </c>
      <c r="E79" s="7" t="s">
        <v>1627</v>
      </c>
      <c r="F79" s="7" t="s">
        <v>164</v>
      </c>
      <c r="G79" s="10" t="s">
        <v>1628</v>
      </c>
      <c r="H79" s="7" t="s">
        <v>296</v>
      </c>
      <c r="I79" s="13" t="str">
        <f>TEXT(
  "2020-03-05",
  "JJ/MM/AA"
)</f>
        <v>05/03/20</v>
      </c>
      <c r="J79" s="14" t="s">
        <v>1629</v>
      </c>
      <c r="K79" s="14" t="s">
        <v>200</v>
      </c>
      <c r="L79" s="7" t="s">
        <v>201</v>
      </c>
      <c r="M79" s="7" t="s">
        <v>57</v>
      </c>
      <c r="N79" s="15" t="s">
        <v>1605</v>
      </c>
      <c r="O79" s="12" t="s">
        <v>202</v>
      </c>
      <c r="P79" s="7" t="s">
        <v>203</v>
      </c>
      <c r="Q79" s="7" t="s">
        <v>570</v>
      </c>
      <c r="R79" s="7" t="s">
        <v>300</v>
      </c>
      <c r="S79" s="16" t="s">
        <v>1607</v>
      </c>
      <c r="T79" s="16" t="s">
        <v>735</v>
      </c>
      <c r="U79" s="16" t="s">
        <v>735</v>
      </c>
      <c r="V79" s="16" t="s">
        <v>1608</v>
      </c>
      <c r="W79" s="17" t="s">
        <v>304</v>
      </c>
      <c r="X79" s="7" t="s">
        <v>64</v>
      </c>
      <c r="Y79" s="16" t="s">
        <v>202</v>
      </c>
      <c r="Z79" s="16" t="s">
        <v>202</v>
      </c>
      <c r="AA79" s="16" t="s">
        <v>202</v>
      </c>
      <c r="AB79" s="16" t="s">
        <v>202</v>
      </c>
      <c r="AC79" s="8" t="s">
        <v>202</v>
      </c>
      <c r="AD79" s="16" t="s">
        <v>1609</v>
      </c>
      <c r="AE79" s="16" t="s">
        <v>735</v>
      </c>
      <c r="AF79" s="16" t="s">
        <v>1610</v>
      </c>
      <c r="AG79" s="16" t="s">
        <v>1608</v>
      </c>
      <c r="AH79" s="8" t="s">
        <v>1630</v>
      </c>
      <c r="AI79" s="16" t="s">
        <v>1612</v>
      </c>
      <c r="AJ79" s="16" t="s">
        <v>214</v>
      </c>
      <c r="AK79" s="16" t="s">
        <v>215</v>
      </c>
      <c r="AL79" s="16" t="s">
        <v>216</v>
      </c>
      <c r="AM79" s="8" t="s">
        <v>1631</v>
      </c>
      <c r="AN79" s="16" t="s">
        <v>1614</v>
      </c>
      <c r="AO79" s="16" t="s">
        <v>219</v>
      </c>
      <c r="AP79" s="16" t="s">
        <v>220</v>
      </c>
      <c r="AQ79" s="16" t="s">
        <v>221</v>
      </c>
      <c r="AR79" s="18" t="s">
        <v>1632</v>
      </c>
      <c r="AS79" s="19" t="s">
        <v>1616</v>
      </c>
      <c r="AT79" s="7" t="s">
        <v>1617</v>
      </c>
      <c r="AU79" s="7" t="s">
        <v>1633</v>
      </c>
      <c r="AV79" s="7" t="s">
        <v>226</v>
      </c>
      <c r="AW79" s="7" t="s">
        <v>202</v>
      </c>
      <c r="AX79" s="7" t="s">
        <v>202</v>
      </c>
      <c r="AY79" s="7" t="s">
        <v>202</v>
      </c>
      <c r="AZ79" s="7" t="s">
        <v>202</v>
      </c>
      <c r="BA79" s="7" t="s">
        <v>93</v>
      </c>
      <c r="BB79" s="7" t="s">
        <v>103</v>
      </c>
      <c r="BC79" s="7" t="s">
        <v>60</v>
      </c>
      <c r="BD79" s="7" t="s">
        <v>125</v>
      </c>
      <c r="BE79" s="7" t="s">
        <v>202</v>
      </c>
      <c r="BF79" s="7" t="s">
        <v>202</v>
      </c>
      <c r="BG79" s="7" t="s">
        <v>318</v>
      </c>
      <c r="BH79" s="7" t="s">
        <v>202</v>
      </c>
      <c r="BI79" s="7" t="s">
        <v>125</v>
      </c>
      <c r="BJ79" s="7" t="s">
        <v>72</v>
      </c>
      <c r="BK79" s="7" t="s">
        <v>90</v>
      </c>
      <c r="BL79" s="7" t="s">
        <v>227</v>
      </c>
      <c r="BM79" s="7" t="s">
        <v>1619</v>
      </c>
      <c r="BN79" s="20" t="s">
        <v>202</v>
      </c>
      <c r="BO79" s="7" t="s">
        <v>1621</v>
      </c>
      <c r="BP79" s="8" t="s">
        <v>354</v>
      </c>
      <c r="BQ79" s="8" t="s">
        <v>322</v>
      </c>
      <c r="BR79" s="8" t="s">
        <v>202</v>
      </c>
      <c r="BS79" s="8" t="s">
        <v>1634</v>
      </c>
      <c r="BT79" s="8" t="s">
        <v>326</v>
      </c>
      <c r="BU79" s="8" t="s">
        <v>355</v>
      </c>
      <c r="BV79" s="16" t="s">
        <v>202</v>
      </c>
      <c r="BW79" s="27" t="s">
        <v>327</v>
      </c>
      <c r="BX79" s="28" t="s">
        <v>1635</v>
      </c>
    </row>
    <row r="80" spans="1:76" s="6" customFormat="1" ht="37.5" customHeight="1" x14ac:dyDescent="0.35">
      <c r="A80" s="12" t="s">
        <v>191</v>
      </c>
      <c r="B80" s="7" t="s">
        <v>1176</v>
      </c>
      <c r="C80" s="7" t="s">
        <v>1636</v>
      </c>
      <c r="D80" s="7" t="s">
        <v>1637</v>
      </c>
      <c r="E80" s="7" t="s">
        <v>1638</v>
      </c>
      <c r="F80" s="7" t="s">
        <v>178</v>
      </c>
      <c r="G80" s="10" t="s">
        <v>1639</v>
      </c>
      <c r="H80" s="7" t="s">
        <v>202</v>
      </c>
      <c r="I80" s="13" t="str">
        <f>TEXT(
  "2019-02-01",
  "JJ/MM/AA"
)</f>
        <v>01/02/19</v>
      </c>
      <c r="J80" s="14" t="s">
        <v>1640</v>
      </c>
      <c r="K80" s="14" t="s">
        <v>200</v>
      </c>
      <c r="L80" s="7" t="s">
        <v>201</v>
      </c>
      <c r="M80" s="7" t="s">
        <v>57</v>
      </c>
      <c r="N80" s="15" t="s">
        <v>202</v>
      </c>
      <c r="O80" s="12" t="s">
        <v>202</v>
      </c>
      <c r="P80" s="7" t="s">
        <v>203</v>
      </c>
      <c r="Q80" s="7" t="s">
        <v>337</v>
      </c>
      <c r="R80" s="7" t="s">
        <v>1210</v>
      </c>
      <c r="S80" s="16" t="s">
        <v>1641</v>
      </c>
      <c r="T80" s="16" t="s">
        <v>687</v>
      </c>
      <c r="U80" s="16" t="s">
        <v>687</v>
      </c>
      <c r="V80" s="16" t="s">
        <v>1163</v>
      </c>
      <c r="W80" s="17" t="s">
        <v>704</v>
      </c>
      <c r="X80" s="7" t="s">
        <v>64</v>
      </c>
      <c r="Y80" s="16" t="s">
        <v>202</v>
      </c>
      <c r="Z80" s="16" t="s">
        <v>202</v>
      </c>
      <c r="AA80" s="16" t="s">
        <v>202</v>
      </c>
      <c r="AB80" s="16" t="s">
        <v>202</v>
      </c>
      <c r="AC80" s="8" t="s">
        <v>202</v>
      </c>
      <c r="AD80" s="16" t="s">
        <v>1642</v>
      </c>
      <c r="AE80" s="16" t="s">
        <v>687</v>
      </c>
      <c r="AF80" s="16" t="s">
        <v>204</v>
      </c>
      <c r="AG80" s="16" t="s">
        <v>1163</v>
      </c>
      <c r="AH80" s="8" t="s">
        <v>1643</v>
      </c>
      <c r="AI80" s="16" t="s">
        <v>1644</v>
      </c>
      <c r="AJ80" s="16" t="s">
        <v>214</v>
      </c>
      <c r="AK80" s="16" t="s">
        <v>215</v>
      </c>
      <c r="AL80" s="16" t="s">
        <v>361</v>
      </c>
      <c r="AM80" s="8" t="s">
        <v>1645</v>
      </c>
      <c r="AN80" s="16" t="s">
        <v>1646</v>
      </c>
      <c r="AO80" s="16" t="s">
        <v>219</v>
      </c>
      <c r="AP80" s="16" t="s">
        <v>220</v>
      </c>
      <c r="AQ80" s="16" t="s">
        <v>583</v>
      </c>
      <c r="AR80" s="18" t="s">
        <v>1647</v>
      </c>
      <c r="AS80" s="19" t="s">
        <v>1648</v>
      </c>
      <c r="AT80" s="7" t="s">
        <v>1649</v>
      </c>
      <c r="AU80" s="7" t="s">
        <v>1650</v>
      </c>
      <c r="AV80" s="7" t="s">
        <v>226</v>
      </c>
      <c r="AW80" s="7" t="s">
        <v>202</v>
      </c>
      <c r="AX80" s="7" t="s">
        <v>202</v>
      </c>
      <c r="AY80" s="7" t="s">
        <v>202</v>
      </c>
      <c r="AZ80" s="7" t="s">
        <v>202</v>
      </c>
      <c r="BA80" s="7" t="s">
        <v>93</v>
      </c>
      <c r="BB80" s="7" t="s">
        <v>202</v>
      </c>
      <c r="BC80" s="7" t="s">
        <v>202</v>
      </c>
      <c r="BD80" s="7" t="s">
        <v>77</v>
      </c>
      <c r="BE80" s="7" t="s">
        <v>202</v>
      </c>
      <c r="BF80" s="7" t="s">
        <v>202</v>
      </c>
      <c r="BG80" s="7" t="s">
        <v>250</v>
      </c>
      <c r="BH80" s="7" t="s">
        <v>202</v>
      </c>
      <c r="BI80" s="7" t="s">
        <v>125</v>
      </c>
      <c r="BJ80" s="7" t="s">
        <v>101</v>
      </c>
      <c r="BK80" s="7" t="s">
        <v>112</v>
      </c>
      <c r="BL80" s="7" t="s">
        <v>132</v>
      </c>
      <c r="BM80" s="7" t="s">
        <v>1651</v>
      </c>
      <c r="BN80" s="20" t="s">
        <v>1652</v>
      </c>
      <c r="BO80" s="7" t="s">
        <v>1653</v>
      </c>
      <c r="BP80" s="8" t="s">
        <v>878</v>
      </c>
      <c r="BQ80" s="8" t="s">
        <v>256</v>
      </c>
      <c r="BR80" s="8" t="s">
        <v>994</v>
      </c>
      <c r="BS80" s="8" t="s">
        <v>202</v>
      </c>
      <c r="BT80" s="8" t="s">
        <v>202</v>
      </c>
      <c r="BU80" s="8" t="s">
        <v>202</v>
      </c>
      <c r="BV80" s="16" t="s">
        <v>202</v>
      </c>
      <c r="BW80" s="27" t="s">
        <v>237</v>
      </c>
      <c r="BX80" s="28" t="s">
        <v>1654</v>
      </c>
    </row>
    <row r="81" spans="1:76" s="6" customFormat="1" ht="37.5" customHeight="1" x14ac:dyDescent="0.35">
      <c r="A81" s="12" t="s">
        <v>191</v>
      </c>
      <c r="B81" s="7" t="s">
        <v>1655</v>
      </c>
      <c r="C81" s="7" t="s">
        <v>1656</v>
      </c>
      <c r="D81" s="7" t="s">
        <v>1657</v>
      </c>
      <c r="E81" s="7" t="s">
        <v>1658</v>
      </c>
      <c r="F81" s="7" t="s">
        <v>856</v>
      </c>
      <c r="G81" s="10" t="s">
        <v>1659</v>
      </c>
      <c r="H81" s="7" t="s">
        <v>202</v>
      </c>
      <c r="I81" s="13" t="str">
        <f>TEXT(
  "2018-10-23",
  "JJ/MM/AA"
)</f>
        <v>23/10/18</v>
      </c>
      <c r="J81" s="14" t="s">
        <v>1660</v>
      </c>
      <c r="K81" s="14" t="s">
        <v>200</v>
      </c>
      <c r="L81" s="7" t="s">
        <v>201</v>
      </c>
      <c r="M81" s="7" t="s">
        <v>57</v>
      </c>
      <c r="N81" s="15" t="s">
        <v>202</v>
      </c>
      <c r="O81" s="12" t="s">
        <v>202</v>
      </c>
      <c r="P81" s="7" t="s">
        <v>203</v>
      </c>
      <c r="Q81" s="7" t="s">
        <v>946</v>
      </c>
      <c r="R81" s="7" t="s">
        <v>1661</v>
      </c>
      <c r="S81" s="16" t="s">
        <v>204</v>
      </c>
      <c r="T81" s="16" t="s">
        <v>515</v>
      </c>
      <c r="U81" s="16" t="s">
        <v>515</v>
      </c>
      <c r="V81" s="16" t="s">
        <v>1662</v>
      </c>
      <c r="W81" s="17" t="s">
        <v>704</v>
      </c>
      <c r="X81" s="7" t="s">
        <v>64</v>
      </c>
      <c r="Y81" s="16" t="s">
        <v>202</v>
      </c>
      <c r="Z81" s="16" t="s">
        <v>202</v>
      </c>
      <c r="AA81" s="16" t="s">
        <v>202</v>
      </c>
      <c r="AB81" s="16" t="s">
        <v>202</v>
      </c>
      <c r="AC81" s="8" t="s">
        <v>202</v>
      </c>
      <c r="AD81" s="16" t="s">
        <v>1663</v>
      </c>
      <c r="AE81" s="16" t="s">
        <v>735</v>
      </c>
      <c r="AF81" s="16" t="s">
        <v>738</v>
      </c>
      <c r="AG81" s="16" t="s">
        <v>763</v>
      </c>
      <c r="AH81" s="8" t="s">
        <v>1664</v>
      </c>
      <c r="AI81" s="16" t="s">
        <v>1665</v>
      </c>
      <c r="AJ81" s="16" t="s">
        <v>214</v>
      </c>
      <c r="AK81" s="16" t="s">
        <v>215</v>
      </c>
      <c r="AL81" s="16" t="s">
        <v>216</v>
      </c>
      <c r="AM81" s="8" t="s">
        <v>1666</v>
      </c>
      <c r="AN81" s="16" t="s">
        <v>1667</v>
      </c>
      <c r="AO81" s="16" t="s">
        <v>219</v>
      </c>
      <c r="AP81" s="16" t="s">
        <v>220</v>
      </c>
      <c r="AQ81" s="16" t="s">
        <v>221</v>
      </c>
      <c r="AR81" s="18" t="s">
        <v>1668</v>
      </c>
      <c r="AS81" s="19" t="s">
        <v>1669</v>
      </c>
      <c r="AT81" s="7" t="s">
        <v>1670</v>
      </c>
      <c r="AU81" s="7" t="s">
        <v>1671</v>
      </c>
      <c r="AV81" s="7" t="s">
        <v>226</v>
      </c>
      <c r="AW81" s="7" t="s">
        <v>202</v>
      </c>
      <c r="AX81" s="7" t="s">
        <v>202</v>
      </c>
      <c r="AY81" s="7" t="s">
        <v>202</v>
      </c>
      <c r="AZ81" s="7" t="s">
        <v>227</v>
      </c>
      <c r="BA81" s="7" t="s">
        <v>93</v>
      </c>
      <c r="BB81" s="7" t="s">
        <v>103</v>
      </c>
      <c r="BC81" s="7" t="s">
        <v>202</v>
      </c>
      <c r="BD81" s="7" t="s">
        <v>109</v>
      </c>
      <c r="BE81" s="7" t="s">
        <v>202</v>
      </c>
      <c r="BF81" s="7" t="s">
        <v>202</v>
      </c>
      <c r="BG81" s="7" t="s">
        <v>504</v>
      </c>
      <c r="BH81" s="7" t="s">
        <v>202</v>
      </c>
      <c r="BI81" s="7" t="s">
        <v>85</v>
      </c>
      <c r="BJ81" s="7" t="s">
        <v>202</v>
      </c>
      <c r="BK81" s="7" t="s">
        <v>202</v>
      </c>
      <c r="BL81" s="7" t="s">
        <v>227</v>
      </c>
      <c r="BM81" s="7" t="s">
        <v>1672</v>
      </c>
      <c r="BN81" s="20" t="s">
        <v>1673</v>
      </c>
      <c r="BO81" s="7" t="s">
        <v>202</v>
      </c>
      <c r="BP81" s="8" t="s">
        <v>484</v>
      </c>
      <c r="BQ81" s="8" t="s">
        <v>323</v>
      </c>
      <c r="BR81" s="8" t="s">
        <v>621</v>
      </c>
      <c r="BS81" s="8" t="s">
        <v>753</v>
      </c>
      <c r="BT81" s="8" t="s">
        <v>533</v>
      </c>
      <c r="BU81" s="8" t="s">
        <v>202</v>
      </c>
      <c r="BV81" s="16" t="s">
        <v>202</v>
      </c>
      <c r="BW81" s="27" t="s">
        <v>237</v>
      </c>
      <c r="BX81" s="28" t="s">
        <v>1674</v>
      </c>
    </row>
    <row r="82" spans="1:76" s="6" customFormat="1" ht="37.5" customHeight="1" x14ac:dyDescent="0.35">
      <c r="A82" s="12" t="s">
        <v>191</v>
      </c>
      <c r="B82" s="7" t="s">
        <v>1655</v>
      </c>
      <c r="C82" s="7" t="s">
        <v>1675</v>
      </c>
      <c r="D82" s="7" t="s">
        <v>1676</v>
      </c>
      <c r="E82" s="7" t="s">
        <v>1658</v>
      </c>
      <c r="F82" s="7" t="s">
        <v>856</v>
      </c>
      <c r="G82" s="10" t="s">
        <v>1056</v>
      </c>
      <c r="H82" s="7" t="s">
        <v>202</v>
      </c>
      <c r="I82" s="13" t="str">
        <f>TEXT(
  "2018-10-23",
  "JJ/MM/AA"
)</f>
        <v>23/10/18</v>
      </c>
      <c r="J82" s="14" t="s">
        <v>1677</v>
      </c>
      <c r="K82" s="14" t="s">
        <v>200</v>
      </c>
      <c r="L82" s="7" t="s">
        <v>201</v>
      </c>
      <c r="M82" s="7" t="s">
        <v>57</v>
      </c>
      <c r="N82" s="15" t="s">
        <v>202</v>
      </c>
      <c r="O82" s="12" t="s">
        <v>202</v>
      </c>
      <c r="P82" s="7" t="s">
        <v>203</v>
      </c>
      <c r="Q82" s="7" t="s">
        <v>486</v>
      </c>
      <c r="R82" s="7" t="s">
        <v>313</v>
      </c>
      <c r="S82" s="16" t="s">
        <v>859</v>
      </c>
      <c r="T82" s="16" t="s">
        <v>489</v>
      </c>
      <c r="U82" s="16" t="s">
        <v>489</v>
      </c>
      <c r="V82" s="16" t="s">
        <v>361</v>
      </c>
      <c r="W82" s="17" t="s">
        <v>860</v>
      </c>
      <c r="X82" s="7" t="s">
        <v>64</v>
      </c>
      <c r="Y82" s="16" t="s">
        <v>202</v>
      </c>
      <c r="Z82" s="16" t="s">
        <v>202</v>
      </c>
      <c r="AA82" s="16" t="s">
        <v>202</v>
      </c>
      <c r="AB82" s="16" t="s">
        <v>202</v>
      </c>
      <c r="AC82" s="8" t="s">
        <v>202</v>
      </c>
      <c r="AD82" s="16" t="s">
        <v>861</v>
      </c>
      <c r="AE82" s="16" t="s">
        <v>489</v>
      </c>
      <c r="AF82" s="16" t="s">
        <v>862</v>
      </c>
      <c r="AG82" s="16" t="s">
        <v>361</v>
      </c>
      <c r="AH82" s="8" t="s">
        <v>1678</v>
      </c>
      <c r="AI82" s="16" t="s">
        <v>864</v>
      </c>
      <c r="AJ82" s="16" t="s">
        <v>865</v>
      </c>
      <c r="AK82" s="16" t="s">
        <v>215</v>
      </c>
      <c r="AL82" s="16" t="s">
        <v>866</v>
      </c>
      <c r="AM82" s="8" t="s">
        <v>1679</v>
      </c>
      <c r="AN82" s="16" t="s">
        <v>868</v>
      </c>
      <c r="AO82" s="16" t="s">
        <v>465</v>
      </c>
      <c r="AP82" s="16" t="s">
        <v>869</v>
      </c>
      <c r="AQ82" s="16" t="s">
        <v>870</v>
      </c>
      <c r="AR82" s="18" t="s">
        <v>1680</v>
      </c>
      <c r="AS82" s="19" t="s">
        <v>872</v>
      </c>
      <c r="AT82" s="7" t="s">
        <v>1681</v>
      </c>
      <c r="AU82" s="7" t="s">
        <v>1671</v>
      </c>
      <c r="AV82" s="7" t="s">
        <v>226</v>
      </c>
      <c r="AW82" s="7" t="s">
        <v>202</v>
      </c>
      <c r="AX82" s="7" t="s">
        <v>202</v>
      </c>
      <c r="AY82" s="7" t="s">
        <v>202</v>
      </c>
      <c r="AZ82" s="7" t="s">
        <v>202</v>
      </c>
      <c r="BA82" s="7" t="s">
        <v>93</v>
      </c>
      <c r="BB82" s="7" t="s">
        <v>103</v>
      </c>
      <c r="BC82" s="7" t="s">
        <v>202</v>
      </c>
      <c r="BD82" s="7" t="s">
        <v>109</v>
      </c>
      <c r="BE82" s="7" t="s">
        <v>202</v>
      </c>
      <c r="BF82" s="7" t="s">
        <v>202</v>
      </c>
      <c r="BG82" s="7" t="s">
        <v>504</v>
      </c>
      <c r="BH82" s="7" t="s">
        <v>202</v>
      </c>
      <c r="BI82" s="7" t="s">
        <v>85</v>
      </c>
      <c r="BJ82" s="7" t="s">
        <v>202</v>
      </c>
      <c r="BK82" s="7" t="s">
        <v>202</v>
      </c>
      <c r="BL82" s="7" t="s">
        <v>227</v>
      </c>
      <c r="BM82" s="7" t="s">
        <v>1672</v>
      </c>
      <c r="BN82" s="20" t="s">
        <v>1673</v>
      </c>
      <c r="BO82" s="7" t="s">
        <v>202</v>
      </c>
      <c r="BP82" s="8" t="s">
        <v>484</v>
      </c>
      <c r="BQ82" s="8" t="s">
        <v>323</v>
      </c>
      <c r="BR82" s="8" t="s">
        <v>621</v>
      </c>
      <c r="BS82" s="8" t="s">
        <v>253</v>
      </c>
      <c r="BT82" s="8" t="s">
        <v>533</v>
      </c>
      <c r="BU82" s="8" t="s">
        <v>202</v>
      </c>
      <c r="BV82" s="16" t="s">
        <v>202</v>
      </c>
      <c r="BW82" s="27" t="s">
        <v>237</v>
      </c>
      <c r="BX82" s="28" t="s">
        <v>1682</v>
      </c>
    </row>
    <row r="83" spans="1:76" s="6" customFormat="1" ht="37.5" customHeight="1" x14ac:dyDescent="0.35">
      <c r="A83" s="12" t="s">
        <v>191</v>
      </c>
      <c r="B83" s="7" t="s">
        <v>1655</v>
      </c>
      <c r="C83" s="7" t="s">
        <v>1683</v>
      </c>
      <c r="D83" s="7" t="s">
        <v>1684</v>
      </c>
      <c r="E83" s="7" t="s">
        <v>1658</v>
      </c>
      <c r="F83" s="7" t="s">
        <v>856</v>
      </c>
      <c r="G83" s="10" t="s">
        <v>1685</v>
      </c>
      <c r="H83" s="7" t="s">
        <v>202</v>
      </c>
      <c r="I83" s="13" t="str">
        <f>TEXT(
  "2018-10-23",
  "JJ/MM/AA"
)</f>
        <v>23/10/18</v>
      </c>
      <c r="J83" s="14" t="s">
        <v>1686</v>
      </c>
      <c r="K83" s="14" t="s">
        <v>200</v>
      </c>
      <c r="L83" s="7" t="s">
        <v>201</v>
      </c>
      <c r="M83" s="7" t="s">
        <v>57</v>
      </c>
      <c r="N83" s="15" t="s">
        <v>202</v>
      </c>
      <c r="O83" s="12" t="s">
        <v>202</v>
      </c>
      <c r="P83" s="7" t="s">
        <v>203</v>
      </c>
      <c r="Q83" s="7" t="s">
        <v>299</v>
      </c>
      <c r="R83" s="7" t="s">
        <v>1687</v>
      </c>
      <c r="S83" s="16" t="s">
        <v>1688</v>
      </c>
      <c r="T83" s="16" t="s">
        <v>545</v>
      </c>
      <c r="U83" s="16" t="s">
        <v>545</v>
      </c>
      <c r="V83" s="16" t="s">
        <v>1689</v>
      </c>
      <c r="W83" s="17" t="s">
        <v>1690</v>
      </c>
      <c r="X83" s="7" t="s">
        <v>64</v>
      </c>
      <c r="Y83" s="16" t="s">
        <v>202</v>
      </c>
      <c r="Z83" s="16" t="s">
        <v>202</v>
      </c>
      <c r="AA83" s="16" t="s">
        <v>202</v>
      </c>
      <c r="AB83" s="16" t="s">
        <v>202</v>
      </c>
      <c r="AC83" s="8" t="s">
        <v>202</v>
      </c>
      <c r="AD83" s="16" t="s">
        <v>1691</v>
      </c>
      <c r="AE83" s="16" t="s">
        <v>545</v>
      </c>
      <c r="AF83" s="16" t="s">
        <v>1692</v>
      </c>
      <c r="AG83" s="16" t="s">
        <v>1689</v>
      </c>
      <c r="AH83" s="8" t="s">
        <v>1693</v>
      </c>
      <c r="AI83" s="16" t="s">
        <v>1694</v>
      </c>
      <c r="AJ83" s="16" t="s">
        <v>361</v>
      </c>
      <c r="AK83" s="16" t="s">
        <v>1695</v>
      </c>
      <c r="AL83" s="16" t="s">
        <v>1696</v>
      </c>
      <c r="AM83" s="8" t="s">
        <v>1697</v>
      </c>
      <c r="AN83" s="16" t="s">
        <v>1698</v>
      </c>
      <c r="AO83" s="16" t="s">
        <v>1699</v>
      </c>
      <c r="AP83" s="16" t="s">
        <v>1700</v>
      </c>
      <c r="AQ83" s="16" t="s">
        <v>1701</v>
      </c>
      <c r="AR83" s="18" t="s">
        <v>1702</v>
      </c>
      <c r="AS83" s="19" t="s">
        <v>1703</v>
      </c>
      <c r="AT83" s="7" t="s">
        <v>1704</v>
      </c>
      <c r="AU83" s="7" t="s">
        <v>1671</v>
      </c>
      <c r="AV83" s="7" t="s">
        <v>226</v>
      </c>
      <c r="AW83" s="7" t="s">
        <v>202</v>
      </c>
      <c r="AX83" s="7" t="s">
        <v>202</v>
      </c>
      <c r="AY83" s="7" t="s">
        <v>202</v>
      </c>
      <c r="AZ83" s="7" t="s">
        <v>202</v>
      </c>
      <c r="BA83" s="7" t="s">
        <v>93</v>
      </c>
      <c r="BB83" s="7" t="s">
        <v>103</v>
      </c>
      <c r="BC83" s="7" t="s">
        <v>202</v>
      </c>
      <c r="BD83" s="7" t="s">
        <v>109</v>
      </c>
      <c r="BE83" s="7" t="s">
        <v>202</v>
      </c>
      <c r="BF83" s="7" t="s">
        <v>202</v>
      </c>
      <c r="BG83" s="7" t="s">
        <v>504</v>
      </c>
      <c r="BH83" s="7" t="s">
        <v>202</v>
      </c>
      <c r="BI83" s="7" t="s">
        <v>85</v>
      </c>
      <c r="BJ83" s="7" t="s">
        <v>202</v>
      </c>
      <c r="BK83" s="7" t="s">
        <v>202</v>
      </c>
      <c r="BL83" s="7" t="s">
        <v>227</v>
      </c>
      <c r="BM83" s="7" t="s">
        <v>1672</v>
      </c>
      <c r="BN83" s="20" t="s">
        <v>1673</v>
      </c>
      <c r="BO83" s="7" t="s">
        <v>202</v>
      </c>
      <c r="BP83" s="8" t="s">
        <v>484</v>
      </c>
      <c r="BQ83" s="8" t="s">
        <v>323</v>
      </c>
      <c r="BR83" s="8" t="s">
        <v>621</v>
      </c>
      <c r="BS83" s="8" t="s">
        <v>253</v>
      </c>
      <c r="BT83" s="8" t="s">
        <v>533</v>
      </c>
      <c r="BU83" s="8" t="s">
        <v>202</v>
      </c>
      <c r="BV83" s="16" t="s">
        <v>202</v>
      </c>
      <c r="BW83" s="27" t="s">
        <v>237</v>
      </c>
      <c r="BX83" s="28" t="s">
        <v>1705</v>
      </c>
    </row>
    <row r="84" spans="1:76" s="6" customFormat="1" ht="37.5" customHeight="1" x14ac:dyDescent="0.35">
      <c r="A84" s="12" t="s">
        <v>191</v>
      </c>
      <c r="B84" s="7" t="s">
        <v>1655</v>
      </c>
      <c r="C84" s="7" t="s">
        <v>1706</v>
      </c>
      <c r="D84" s="7" t="s">
        <v>1707</v>
      </c>
      <c r="E84" s="7" t="s">
        <v>1658</v>
      </c>
      <c r="F84" s="7" t="s">
        <v>856</v>
      </c>
      <c r="G84" s="10" t="s">
        <v>1708</v>
      </c>
      <c r="H84" s="7" t="s">
        <v>202</v>
      </c>
      <c r="I84" s="13" t="str">
        <f>TEXT(
  "2019-01-01",
  "JJ/MM/AA"
)</f>
        <v>01/01/19</v>
      </c>
      <c r="J84" s="14" t="s">
        <v>1709</v>
      </c>
      <c r="K84" s="14" t="s">
        <v>200</v>
      </c>
      <c r="L84" s="7" t="s">
        <v>360</v>
      </c>
      <c r="M84" s="7" t="s">
        <v>57</v>
      </c>
      <c r="N84" s="15" t="s">
        <v>1708</v>
      </c>
      <c r="O84" s="12" t="s">
        <v>202</v>
      </c>
      <c r="P84" s="7" t="s">
        <v>202</v>
      </c>
      <c r="Q84" s="7" t="s">
        <v>334</v>
      </c>
      <c r="R84" s="7" t="s">
        <v>1493</v>
      </c>
      <c r="S84" s="16" t="s">
        <v>1710</v>
      </c>
      <c r="T84" s="16" t="s">
        <v>204</v>
      </c>
      <c r="U84" s="16" t="s">
        <v>572</v>
      </c>
      <c r="V84" s="16" t="s">
        <v>361</v>
      </c>
      <c r="W84" s="17" t="s">
        <v>1496</v>
      </c>
      <c r="X84" s="7" t="s">
        <v>64</v>
      </c>
      <c r="Y84" s="16" t="s">
        <v>202</v>
      </c>
      <c r="Z84" s="16" t="s">
        <v>202</v>
      </c>
      <c r="AA84" s="16" t="s">
        <v>202</v>
      </c>
      <c r="AB84" s="16" t="s">
        <v>202</v>
      </c>
      <c r="AC84" s="8" t="s">
        <v>202</v>
      </c>
      <c r="AD84" s="16" t="s">
        <v>202</v>
      </c>
      <c r="AE84" s="16" t="s">
        <v>202</v>
      </c>
      <c r="AF84" s="16" t="s">
        <v>202</v>
      </c>
      <c r="AG84" s="16" t="s">
        <v>202</v>
      </c>
      <c r="AH84" s="8" t="s">
        <v>202</v>
      </c>
      <c r="AI84" s="16" t="s">
        <v>1711</v>
      </c>
      <c r="AJ84" s="16" t="s">
        <v>865</v>
      </c>
      <c r="AK84" s="16" t="s">
        <v>495</v>
      </c>
      <c r="AL84" s="16" t="s">
        <v>1495</v>
      </c>
      <c r="AM84" s="8" t="s">
        <v>1712</v>
      </c>
      <c r="AN84" s="16" t="s">
        <v>1713</v>
      </c>
      <c r="AO84" s="16" t="s">
        <v>347</v>
      </c>
      <c r="AP84" s="16" t="s">
        <v>348</v>
      </c>
      <c r="AQ84" s="16" t="s">
        <v>1714</v>
      </c>
      <c r="AR84" s="18" t="s">
        <v>1715</v>
      </c>
      <c r="AS84" s="19" t="s">
        <v>1716</v>
      </c>
      <c r="AT84" s="7" t="s">
        <v>1717</v>
      </c>
      <c r="AU84" s="7" t="s">
        <v>1671</v>
      </c>
      <c r="AV84" s="7" t="s">
        <v>226</v>
      </c>
      <c r="AW84" s="7" t="s">
        <v>202</v>
      </c>
      <c r="AX84" s="7" t="s">
        <v>202</v>
      </c>
      <c r="AY84" s="7" t="s">
        <v>202</v>
      </c>
      <c r="AZ84" s="7" t="s">
        <v>202</v>
      </c>
      <c r="BA84" s="7" t="s">
        <v>93</v>
      </c>
      <c r="BB84" s="7" t="s">
        <v>103</v>
      </c>
      <c r="BC84" s="7" t="s">
        <v>202</v>
      </c>
      <c r="BD84" s="7" t="s">
        <v>109</v>
      </c>
      <c r="BE84" s="7" t="s">
        <v>202</v>
      </c>
      <c r="BF84" s="7" t="s">
        <v>202</v>
      </c>
      <c r="BG84" s="7" t="s">
        <v>504</v>
      </c>
      <c r="BH84" s="7" t="s">
        <v>202</v>
      </c>
      <c r="BI84" s="7" t="s">
        <v>85</v>
      </c>
      <c r="BJ84" s="7" t="s">
        <v>202</v>
      </c>
      <c r="BK84" s="7" t="s">
        <v>202</v>
      </c>
      <c r="BL84" s="7" t="s">
        <v>227</v>
      </c>
      <c r="BM84" s="7" t="s">
        <v>1672</v>
      </c>
      <c r="BN84" s="20" t="s">
        <v>1673</v>
      </c>
      <c r="BO84" s="7" t="s">
        <v>1718</v>
      </c>
      <c r="BP84" s="8" t="s">
        <v>484</v>
      </c>
      <c r="BQ84" s="8" t="s">
        <v>323</v>
      </c>
      <c r="BR84" s="8" t="s">
        <v>621</v>
      </c>
      <c r="BS84" s="8" t="s">
        <v>202</v>
      </c>
      <c r="BT84" s="8" t="s">
        <v>202</v>
      </c>
      <c r="BU84" s="8" t="s">
        <v>202</v>
      </c>
      <c r="BV84" s="16" t="s">
        <v>202</v>
      </c>
      <c r="BW84" s="27" t="s">
        <v>237</v>
      </c>
      <c r="BX84" s="28" t="s">
        <v>1719</v>
      </c>
    </row>
    <row r="85" spans="1:76" s="6" customFormat="1" ht="37.5" customHeight="1" x14ac:dyDescent="0.35">
      <c r="A85" s="12" t="s">
        <v>191</v>
      </c>
      <c r="B85" s="7" t="s">
        <v>594</v>
      </c>
      <c r="C85" s="7" t="s">
        <v>1720</v>
      </c>
      <c r="D85" s="7" t="s">
        <v>1721</v>
      </c>
      <c r="E85" s="7" t="s">
        <v>1722</v>
      </c>
      <c r="F85" s="7" t="s">
        <v>156</v>
      </c>
      <c r="G85" s="10" t="s">
        <v>1358</v>
      </c>
      <c r="H85" s="7" t="s">
        <v>198</v>
      </c>
      <c r="I85" s="13" t="str">
        <f>TEXT(
  "2019-04-30",
  "JJ/MM/AA"
)</f>
        <v>30/04/19</v>
      </c>
      <c r="J85" s="14" t="s">
        <v>785</v>
      </c>
      <c r="K85" s="14" t="s">
        <v>200</v>
      </c>
      <c r="L85" s="7" t="s">
        <v>201</v>
      </c>
      <c r="M85" s="7" t="s">
        <v>57</v>
      </c>
      <c r="N85" s="15" t="s">
        <v>1358</v>
      </c>
      <c r="O85" s="12" t="s">
        <v>202</v>
      </c>
      <c r="P85" s="7" t="s">
        <v>203</v>
      </c>
      <c r="Q85" s="7" t="s">
        <v>1337</v>
      </c>
      <c r="R85" s="7" t="s">
        <v>1338</v>
      </c>
      <c r="S85" s="16" t="s">
        <v>489</v>
      </c>
      <c r="T85" s="16" t="s">
        <v>337</v>
      </c>
      <c r="U85" s="16" t="s">
        <v>455</v>
      </c>
      <c r="V85" s="16" t="s">
        <v>1340</v>
      </c>
      <c r="W85" s="17" t="s">
        <v>576</v>
      </c>
      <c r="X85" s="7" t="s">
        <v>64</v>
      </c>
      <c r="Y85" s="16" t="s">
        <v>202</v>
      </c>
      <c r="Z85" s="16" t="s">
        <v>202</v>
      </c>
      <c r="AA85" s="16" t="s">
        <v>202</v>
      </c>
      <c r="AB85" s="16" t="s">
        <v>202</v>
      </c>
      <c r="AC85" s="8" t="s">
        <v>202</v>
      </c>
      <c r="AD85" s="16" t="s">
        <v>862</v>
      </c>
      <c r="AE85" s="16" t="s">
        <v>337</v>
      </c>
      <c r="AF85" s="16" t="s">
        <v>763</v>
      </c>
      <c r="AG85" s="16" t="s">
        <v>1340</v>
      </c>
      <c r="AH85" s="8" t="s">
        <v>1723</v>
      </c>
      <c r="AI85" s="16" t="s">
        <v>1724</v>
      </c>
      <c r="AJ85" s="16" t="s">
        <v>890</v>
      </c>
      <c r="AK85" s="16" t="s">
        <v>891</v>
      </c>
      <c r="AL85" s="16" t="s">
        <v>1343</v>
      </c>
      <c r="AM85" s="8" t="s">
        <v>1725</v>
      </c>
      <c r="AN85" s="16" t="s">
        <v>1726</v>
      </c>
      <c r="AO85" s="16" t="s">
        <v>1346</v>
      </c>
      <c r="AP85" s="16" t="s">
        <v>1347</v>
      </c>
      <c r="AQ85" s="16" t="s">
        <v>1348</v>
      </c>
      <c r="AR85" s="18" t="s">
        <v>1727</v>
      </c>
      <c r="AS85" s="19" t="s">
        <v>585</v>
      </c>
      <c r="AT85" s="7" t="s">
        <v>1728</v>
      </c>
      <c r="AU85" s="7" t="s">
        <v>1729</v>
      </c>
      <c r="AV85" s="7" t="s">
        <v>226</v>
      </c>
      <c r="AW85" s="7" t="s">
        <v>202</v>
      </c>
      <c r="AX85" s="7" t="s">
        <v>202</v>
      </c>
      <c r="AY85" s="7" t="s">
        <v>202</v>
      </c>
      <c r="AZ85" s="7" t="s">
        <v>202</v>
      </c>
      <c r="BA85" s="7" t="s">
        <v>93</v>
      </c>
      <c r="BB85" s="7" t="s">
        <v>103</v>
      </c>
      <c r="BC85" s="7" t="s">
        <v>67</v>
      </c>
      <c r="BD85" s="7" t="s">
        <v>61</v>
      </c>
      <c r="BE85" s="7" t="s">
        <v>202</v>
      </c>
      <c r="BF85" s="7" t="s">
        <v>202</v>
      </c>
      <c r="BG85" s="7" t="s">
        <v>615</v>
      </c>
      <c r="BH85" s="7" t="s">
        <v>227</v>
      </c>
      <c r="BI85" s="7" t="s">
        <v>131</v>
      </c>
      <c r="BJ85" s="7" t="s">
        <v>112</v>
      </c>
      <c r="BK85" s="7" t="s">
        <v>202</v>
      </c>
      <c r="BL85" s="7" t="s">
        <v>227</v>
      </c>
      <c r="BM85" s="7" t="s">
        <v>1730</v>
      </c>
      <c r="BN85" s="20" t="s">
        <v>1731</v>
      </c>
      <c r="BO85" s="7" t="s">
        <v>1732</v>
      </c>
      <c r="BP85" s="8" t="s">
        <v>1379</v>
      </c>
      <c r="BQ85" s="8" t="s">
        <v>1356</v>
      </c>
      <c r="BR85" s="8" t="s">
        <v>591</v>
      </c>
      <c r="BS85" s="8" t="s">
        <v>1357</v>
      </c>
      <c r="BT85" s="8" t="s">
        <v>1359</v>
      </c>
      <c r="BU85" s="8" t="s">
        <v>1380</v>
      </c>
      <c r="BV85" s="16" t="s">
        <v>202</v>
      </c>
      <c r="BW85" s="27" t="s">
        <v>237</v>
      </c>
      <c r="BX85" s="28" t="s">
        <v>1733</v>
      </c>
    </row>
    <row r="86" spans="1:76" s="6" customFormat="1" ht="37.5" customHeight="1" x14ac:dyDescent="0.35">
      <c r="A86" s="12" t="s">
        <v>191</v>
      </c>
      <c r="B86" s="7" t="s">
        <v>291</v>
      </c>
      <c r="C86" s="7" t="s">
        <v>1734</v>
      </c>
      <c r="D86" s="7" t="s">
        <v>1735</v>
      </c>
      <c r="E86" s="7" t="s">
        <v>1736</v>
      </c>
      <c r="F86" s="7" t="s">
        <v>164</v>
      </c>
      <c r="G86" s="10" t="s">
        <v>1737</v>
      </c>
      <c r="H86" s="7" t="s">
        <v>296</v>
      </c>
      <c r="I86" s="13" t="str">
        <f>TEXT(
  "2020-03-05",
  "JJ/MM/AA"
)</f>
        <v>05/03/20</v>
      </c>
      <c r="J86" s="14" t="s">
        <v>1738</v>
      </c>
      <c r="K86" s="14" t="s">
        <v>200</v>
      </c>
      <c r="L86" s="7" t="s">
        <v>201</v>
      </c>
      <c r="M86" s="7" t="s">
        <v>57</v>
      </c>
      <c r="N86" s="15" t="s">
        <v>1739</v>
      </c>
      <c r="O86" s="12" t="s">
        <v>202</v>
      </c>
      <c r="P86" s="7" t="s">
        <v>203</v>
      </c>
      <c r="Q86" s="7" t="s">
        <v>486</v>
      </c>
      <c r="R86" s="7" t="s">
        <v>313</v>
      </c>
      <c r="S86" s="16" t="s">
        <v>1740</v>
      </c>
      <c r="T86" s="16" t="s">
        <v>545</v>
      </c>
      <c r="U86" s="16" t="s">
        <v>302</v>
      </c>
      <c r="V86" s="16" t="s">
        <v>1495</v>
      </c>
      <c r="W86" s="17" t="s">
        <v>491</v>
      </c>
      <c r="X86" s="7" t="s">
        <v>64</v>
      </c>
      <c r="Y86" s="16" t="s">
        <v>202</v>
      </c>
      <c r="Z86" s="16" t="s">
        <v>202</v>
      </c>
      <c r="AA86" s="16" t="s">
        <v>202</v>
      </c>
      <c r="AB86" s="16" t="s">
        <v>202</v>
      </c>
      <c r="AC86" s="8" t="s">
        <v>202</v>
      </c>
      <c r="AD86" s="16" t="s">
        <v>896</v>
      </c>
      <c r="AE86" s="16" t="s">
        <v>302</v>
      </c>
      <c r="AF86" s="16" t="s">
        <v>1607</v>
      </c>
      <c r="AG86" s="16" t="s">
        <v>1495</v>
      </c>
      <c r="AH86" s="8" t="s">
        <v>1741</v>
      </c>
      <c r="AI86" s="16" t="s">
        <v>1742</v>
      </c>
      <c r="AJ86" s="16" t="s">
        <v>214</v>
      </c>
      <c r="AK86" s="16" t="s">
        <v>215</v>
      </c>
      <c r="AL86" s="16" t="s">
        <v>216</v>
      </c>
      <c r="AM86" s="8" t="s">
        <v>1743</v>
      </c>
      <c r="AN86" s="16" t="s">
        <v>1744</v>
      </c>
      <c r="AO86" s="16" t="s">
        <v>219</v>
      </c>
      <c r="AP86" s="16" t="s">
        <v>220</v>
      </c>
      <c r="AQ86" s="16" t="s">
        <v>221</v>
      </c>
      <c r="AR86" s="18" t="s">
        <v>1745</v>
      </c>
      <c r="AS86" s="19" t="s">
        <v>501</v>
      </c>
      <c r="AT86" s="7" t="s">
        <v>1746</v>
      </c>
      <c r="AU86" s="7" t="s">
        <v>1747</v>
      </c>
      <c r="AV86" s="7" t="s">
        <v>226</v>
      </c>
      <c r="AW86" s="7" t="s">
        <v>202</v>
      </c>
      <c r="AX86" s="7" t="s">
        <v>202</v>
      </c>
      <c r="AY86" s="7" t="s">
        <v>202</v>
      </c>
      <c r="AZ86" s="7" t="s">
        <v>202</v>
      </c>
      <c r="BA86" s="7" t="s">
        <v>93</v>
      </c>
      <c r="BB86" s="7" t="s">
        <v>103</v>
      </c>
      <c r="BC86" s="7" t="s">
        <v>60</v>
      </c>
      <c r="BD86" s="7" t="s">
        <v>104</v>
      </c>
      <c r="BE86" s="7" t="s">
        <v>202</v>
      </c>
      <c r="BF86" s="7" t="s">
        <v>202</v>
      </c>
      <c r="BG86" s="7" t="s">
        <v>318</v>
      </c>
      <c r="BH86" s="7" t="s">
        <v>202</v>
      </c>
      <c r="BI86" s="7" t="s">
        <v>131</v>
      </c>
      <c r="BJ86" s="7" t="s">
        <v>112</v>
      </c>
      <c r="BK86" s="7" t="s">
        <v>202</v>
      </c>
      <c r="BL86" s="7" t="s">
        <v>227</v>
      </c>
      <c r="BM86" s="7" t="s">
        <v>935</v>
      </c>
      <c r="BN86" s="20" t="s">
        <v>1748</v>
      </c>
      <c r="BO86" s="7" t="s">
        <v>1749</v>
      </c>
      <c r="BP86" s="8" t="s">
        <v>1750</v>
      </c>
      <c r="BQ86" s="8" t="s">
        <v>778</v>
      </c>
      <c r="BR86" s="8" t="s">
        <v>202</v>
      </c>
      <c r="BS86" s="8" t="s">
        <v>202</v>
      </c>
      <c r="BT86" s="8" t="s">
        <v>202</v>
      </c>
      <c r="BU86" s="8" t="s">
        <v>202</v>
      </c>
      <c r="BV86" s="16" t="s">
        <v>202</v>
      </c>
      <c r="BW86" s="27" t="s">
        <v>327</v>
      </c>
      <c r="BX86" s="28" t="s">
        <v>1751</v>
      </c>
    </row>
    <row r="87" spans="1:76" s="6" customFormat="1" ht="37.5" customHeight="1" x14ac:dyDescent="0.35">
      <c r="A87" s="12" t="s">
        <v>191</v>
      </c>
      <c r="B87" s="7" t="s">
        <v>291</v>
      </c>
      <c r="C87" s="7" t="s">
        <v>1752</v>
      </c>
      <c r="D87" s="7" t="s">
        <v>1753</v>
      </c>
      <c r="E87" s="7" t="s">
        <v>1754</v>
      </c>
      <c r="F87" s="7" t="s">
        <v>164</v>
      </c>
      <c r="G87" s="10" t="s">
        <v>1739</v>
      </c>
      <c r="H87" s="7" t="s">
        <v>296</v>
      </c>
      <c r="I87" s="13" t="str">
        <f>TEXT(
  "2021-01-01",
  "JJ/MM/AA"
)</f>
        <v>01/01/21</v>
      </c>
      <c r="J87" s="14" t="s">
        <v>1755</v>
      </c>
      <c r="K87" s="14" t="s">
        <v>200</v>
      </c>
      <c r="L87" s="7" t="s">
        <v>201</v>
      </c>
      <c r="M87" s="7" t="s">
        <v>57</v>
      </c>
      <c r="N87" s="15" t="s">
        <v>1739</v>
      </c>
      <c r="O87" s="12" t="s">
        <v>202</v>
      </c>
      <c r="P87" s="7" t="s">
        <v>203</v>
      </c>
      <c r="Q87" s="7" t="s">
        <v>486</v>
      </c>
      <c r="R87" s="7" t="s">
        <v>313</v>
      </c>
      <c r="S87" s="16" t="s">
        <v>1740</v>
      </c>
      <c r="T87" s="16" t="s">
        <v>545</v>
      </c>
      <c r="U87" s="16" t="s">
        <v>302</v>
      </c>
      <c r="V87" s="16" t="s">
        <v>1495</v>
      </c>
      <c r="W87" s="17" t="s">
        <v>491</v>
      </c>
      <c r="X87" s="7" t="s">
        <v>64</v>
      </c>
      <c r="Y87" s="16" t="s">
        <v>202</v>
      </c>
      <c r="Z87" s="16" t="s">
        <v>202</v>
      </c>
      <c r="AA87" s="16" t="s">
        <v>202</v>
      </c>
      <c r="AB87" s="16" t="s">
        <v>202</v>
      </c>
      <c r="AC87" s="8" t="s">
        <v>202</v>
      </c>
      <c r="AD87" s="16" t="s">
        <v>896</v>
      </c>
      <c r="AE87" s="16" t="s">
        <v>302</v>
      </c>
      <c r="AF87" s="16" t="s">
        <v>1607</v>
      </c>
      <c r="AG87" s="16" t="s">
        <v>1495</v>
      </c>
      <c r="AH87" s="8" t="s">
        <v>1756</v>
      </c>
      <c r="AI87" s="16" t="s">
        <v>1742</v>
      </c>
      <c r="AJ87" s="16" t="s">
        <v>214</v>
      </c>
      <c r="AK87" s="16" t="s">
        <v>215</v>
      </c>
      <c r="AL87" s="16" t="s">
        <v>216</v>
      </c>
      <c r="AM87" s="8" t="s">
        <v>1757</v>
      </c>
      <c r="AN87" s="16" t="s">
        <v>1744</v>
      </c>
      <c r="AO87" s="16" t="s">
        <v>219</v>
      </c>
      <c r="AP87" s="16" t="s">
        <v>220</v>
      </c>
      <c r="AQ87" s="16" t="s">
        <v>221</v>
      </c>
      <c r="AR87" s="18" t="s">
        <v>1758</v>
      </c>
      <c r="AS87" s="19" t="s">
        <v>501</v>
      </c>
      <c r="AT87" s="7" t="s">
        <v>1746</v>
      </c>
      <c r="AU87" s="7" t="s">
        <v>1759</v>
      </c>
      <c r="AV87" s="7" t="s">
        <v>226</v>
      </c>
      <c r="AW87" s="7" t="s">
        <v>202</v>
      </c>
      <c r="AX87" s="7" t="s">
        <v>202</v>
      </c>
      <c r="AY87" s="7" t="s">
        <v>202</v>
      </c>
      <c r="AZ87" s="7" t="s">
        <v>202</v>
      </c>
      <c r="BA87" s="7" t="s">
        <v>87</v>
      </c>
      <c r="BB87" s="7" t="s">
        <v>93</v>
      </c>
      <c r="BC87" s="7" t="s">
        <v>60</v>
      </c>
      <c r="BD87" s="7" t="s">
        <v>104</v>
      </c>
      <c r="BE87" s="7" t="s">
        <v>202</v>
      </c>
      <c r="BF87" s="7" t="s">
        <v>202</v>
      </c>
      <c r="BG87" s="7" t="s">
        <v>250</v>
      </c>
      <c r="BH87" s="7" t="s">
        <v>202</v>
      </c>
      <c r="BI87" s="7" t="s">
        <v>131</v>
      </c>
      <c r="BJ87" s="7" t="s">
        <v>90</v>
      </c>
      <c r="BK87" s="7" t="s">
        <v>112</v>
      </c>
      <c r="BL87" s="7" t="s">
        <v>132</v>
      </c>
      <c r="BM87" s="7" t="s">
        <v>1760</v>
      </c>
      <c r="BN87" s="20" t="s">
        <v>1761</v>
      </c>
      <c r="BO87" s="7" t="s">
        <v>1749</v>
      </c>
      <c r="BP87" s="8" t="s">
        <v>202</v>
      </c>
      <c r="BQ87" s="8" t="s">
        <v>202</v>
      </c>
      <c r="BR87" s="8" t="s">
        <v>202</v>
      </c>
      <c r="BS87" s="8" t="s">
        <v>202</v>
      </c>
      <c r="BT87" s="8" t="s">
        <v>202</v>
      </c>
      <c r="BU87" s="8" t="s">
        <v>202</v>
      </c>
      <c r="BV87" s="16" t="s">
        <v>202</v>
      </c>
      <c r="BW87" s="27" t="s">
        <v>327</v>
      </c>
      <c r="BX87" s="28" t="s">
        <v>1762</v>
      </c>
    </row>
    <row r="88" spans="1:76" s="6" customFormat="1" ht="37.5" customHeight="1" x14ac:dyDescent="0.35">
      <c r="A88" s="12" t="s">
        <v>191</v>
      </c>
      <c r="B88" s="7" t="s">
        <v>1763</v>
      </c>
      <c r="C88" s="7" t="s">
        <v>1764</v>
      </c>
      <c r="D88" s="7" t="s">
        <v>1765</v>
      </c>
      <c r="E88" s="7" t="s">
        <v>1766</v>
      </c>
      <c r="F88" s="7" t="s">
        <v>179</v>
      </c>
      <c r="G88" s="10" t="s">
        <v>1767</v>
      </c>
      <c r="H88" s="7" t="s">
        <v>198</v>
      </c>
      <c r="I88" s="13" t="str">
        <f>TEXT(
  "2020-03-04",
  "JJ/MM/AA"
)</f>
        <v>04/03/20</v>
      </c>
      <c r="J88" s="14" t="s">
        <v>1768</v>
      </c>
      <c r="K88" s="14" t="s">
        <v>200</v>
      </c>
      <c r="L88" s="7" t="s">
        <v>201</v>
      </c>
      <c r="M88" s="7" t="s">
        <v>57</v>
      </c>
      <c r="N88" s="15" t="s">
        <v>1767</v>
      </c>
      <c r="O88" s="12" t="s">
        <v>202</v>
      </c>
      <c r="P88" s="7" t="s">
        <v>203</v>
      </c>
      <c r="Q88" s="7" t="s">
        <v>519</v>
      </c>
      <c r="R88" s="7" t="s">
        <v>1661</v>
      </c>
      <c r="S88" s="16" t="s">
        <v>1769</v>
      </c>
      <c r="T88" s="16" t="s">
        <v>1324</v>
      </c>
      <c r="U88" s="16" t="s">
        <v>1770</v>
      </c>
      <c r="V88" s="16" t="s">
        <v>763</v>
      </c>
      <c r="W88" s="17" t="s">
        <v>1771</v>
      </c>
      <c r="X88" s="7" t="s">
        <v>64</v>
      </c>
      <c r="Y88" s="16" t="s">
        <v>202</v>
      </c>
      <c r="Z88" s="16" t="s">
        <v>202</v>
      </c>
      <c r="AA88" s="16" t="s">
        <v>202</v>
      </c>
      <c r="AB88" s="16" t="s">
        <v>202</v>
      </c>
      <c r="AC88" s="8" t="s">
        <v>202</v>
      </c>
      <c r="AD88" s="16" t="s">
        <v>1772</v>
      </c>
      <c r="AE88" s="16" t="s">
        <v>1770</v>
      </c>
      <c r="AF88" s="16" t="s">
        <v>657</v>
      </c>
      <c r="AG88" s="16" t="s">
        <v>1662</v>
      </c>
      <c r="AH88" s="8" t="s">
        <v>1773</v>
      </c>
      <c r="AI88" s="16" t="s">
        <v>1774</v>
      </c>
      <c r="AJ88" s="16" t="s">
        <v>1775</v>
      </c>
      <c r="AK88" s="16" t="s">
        <v>1776</v>
      </c>
      <c r="AL88" s="16" t="s">
        <v>1777</v>
      </c>
      <c r="AM88" s="8" t="s">
        <v>1778</v>
      </c>
      <c r="AN88" s="16" t="s">
        <v>1779</v>
      </c>
      <c r="AO88" s="16" t="s">
        <v>1780</v>
      </c>
      <c r="AP88" s="16" t="s">
        <v>1781</v>
      </c>
      <c r="AQ88" s="16" t="s">
        <v>1782</v>
      </c>
      <c r="AR88" s="18" t="s">
        <v>1783</v>
      </c>
      <c r="AS88" s="19" t="s">
        <v>1784</v>
      </c>
      <c r="AT88" s="7" t="s">
        <v>1785</v>
      </c>
      <c r="AU88" s="7" t="s">
        <v>1786</v>
      </c>
      <c r="AV88" s="7" t="s">
        <v>226</v>
      </c>
      <c r="AW88" s="7" t="s">
        <v>202</v>
      </c>
      <c r="AX88" s="7" t="s">
        <v>202</v>
      </c>
      <c r="AY88" s="7" t="s">
        <v>202</v>
      </c>
      <c r="AZ88" s="7" t="s">
        <v>202</v>
      </c>
      <c r="BA88" s="7" t="s">
        <v>93</v>
      </c>
      <c r="BB88" s="7" t="s">
        <v>103</v>
      </c>
      <c r="BC88" s="7" t="s">
        <v>227</v>
      </c>
      <c r="BD88" s="7" t="s">
        <v>129</v>
      </c>
      <c r="BE88" s="7" t="s">
        <v>202</v>
      </c>
      <c r="BF88" s="7" t="s">
        <v>202</v>
      </c>
      <c r="BG88" s="7" t="s">
        <v>556</v>
      </c>
      <c r="BH88" s="7" t="s">
        <v>202</v>
      </c>
      <c r="BI88" s="7" t="s">
        <v>111</v>
      </c>
      <c r="BJ88" s="7" t="s">
        <v>72</v>
      </c>
      <c r="BK88" s="7" t="s">
        <v>101</v>
      </c>
      <c r="BL88" s="7" t="s">
        <v>227</v>
      </c>
      <c r="BM88" s="7" t="s">
        <v>1787</v>
      </c>
      <c r="BN88" s="20" t="s">
        <v>1788</v>
      </c>
      <c r="BO88" s="7" t="s">
        <v>1789</v>
      </c>
      <c r="BP88" s="8" t="s">
        <v>202</v>
      </c>
      <c r="BQ88" s="8" t="s">
        <v>202</v>
      </c>
      <c r="BR88" s="8" t="s">
        <v>202</v>
      </c>
      <c r="BS88" s="8" t="s">
        <v>202</v>
      </c>
      <c r="BT88" s="8" t="s">
        <v>202</v>
      </c>
      <c r="BU88" s="8" t="s">
        <v>202</v>
      </c>
      <c r="BV88" s="16" t="s">
        <v>202</v>
      </c>
      <c r="BW88" s="27" t="s">
        <v>237</v>
      </c>
      <c r="BX88" s="28" t="s">
        <v>1790</v>
      </c>
    </row>
    <row r="89" spans="1:76" s="6" customFormat="1" ht="37.5" customHeight="1" x14ac:dyDescent="0.35">
      <c r="A89" s="12" t="s">
        <v>191</v>
      </c>
      <c r="B89" s="7" t="s">
        <v>1791</v>
      </c>
      <c r="C89" s="7" t="s">
        <v>1792</v>
      </c>
      <c r="D89" s="7" t="s">
        <v>1793</v>
      </c>
      <c r="E89" s="7" t="s">
        <v>1794</v>
      </c>
      <c r="F89" s="7" t="s">
        <v>156</v>
      </c>
      <c r="G89" s="10" t="s">
        <v>1795</v>
      </c>
      <c r="H89" s="7" t="s">
        <v>296</v>
      </c>
      <c r="I89" s="13" t="str">
        <f>TEXT(
  "2020-03-01",
  "JJ/MM/AA"
)</f>
        <v>01/03/20</v>
      </c>
      <c r="J89" s="14" t="s">
        <v>1796</v>
      </c>
      <c r="K89" s="14" t="s">
        <v>200</v>
      </c>
      <c r="L89" s="7" t="s">
        <v>201</v>
      </c>
      <c r="M89" s="7" t="s">
        <v>57</v>
      </c>
      <c r="N89" s="15" t="s">
        <v>1797</v>
      </c>
      <c r="O89" s="12" t="s">
        <v>202</v>
      </c>
      <c r="P89" s="7" t="s">
        <v>203</v>
      </c>
      <c r="Q89" s="7" t="s">
        <v>486</v>
      </c>
      <c r="R89" s="7" t="s">
        <v>313</v>
      </c>
      <c r="S89" s="16" t="s">
        <v>1798</v>
      </c>
      <c r="T89" s="16" t="s">
        <v>211</v>
      </c>
      <c r="U89" s="16" t="s">
        <v>1799</v>
      </c>
      <c r="V89" s="16" t="s">
        <v>575</v>
      </c>
      <c r="W89" s="17" t="s">
        <v>304</v>
      </c>
      <c r="X89" s="7" t="s">
        <v>64</v>
      </c>
      <c r="Y89" s="16" t="s">
        <v>202</v>
      </c>
      <c r="Z89" s="16" t="s">
        <v>202</v>
      </c>
      <c r="AA89" s="16" t="s">
        <v>202</v>
      </c>
      <c r="AB89" s="16" t="s">
        <v>202</v>
      </c>
      <c r="AC89" s="8" t="s">
        <v>202</v>
      </c>
      <c r="AD89" s="16" t="s">
        <v>1800</v>
      </c>
      <c r="AE89" s="16" t="s">
        <v>211</v>
      </c>
      <c r="AF89" s="16" t="s">
        <v>789</v>
      </c>
      <c r="AG89" s="16" t="s">
        <v>575</v>
      </c>
      <c r="AH89" s="8" t="s">
        <v>1801</v>
      </c>
      <c r="AI89" s="16" t="s">
        <v>1802</v>
      </c>
      <c r="AJ89" s="16" t="s">
        <v>1803</v>
      </c>
      <c r="AK89" s="16" t="s">
        <v>1804</v>
      </c>
      <c r="AL89" s="16" t="s">
        <v>1805</v>
      </c>
      <c r="AM89" s="8" t="s">
        <v>1806</v>
      </c>
      <c r="AN89" s="16" t="s">
        <v>1807</v>
      </c>
      <c r="AO89" s="16" t="s">
        <v>1808</v>
      </c>
      <c r="AP89" s="16" t="s">
        <v>1809</v>
      </c>
      <c r="AQ89" s="16" t="s">
        <v>1810</v>
      </c>
      <c r="AR89" s="18" t="s">
        <v>1811</v>
      </c>
      <c r="AS89" s="19" t="s">
        <v>1128</v>
      </c>
      <c r="AT89" s="7" t="s">
        <v>1812</v>
      </c>
      <c r="AU89" s="7" t="s">
        <v>1813</v>
      </c>
      <c r="AV89" s="7" t="s">
        <v>226</v>
      </c>
      <c r="AW89" s="7" t="s">
        <v>202</v>
      </c>
      <c r="AX89" s="7" t="s">
        <v>202</v>
      </c>
      <c r="AY89" s="7" t="s">
        <v>202</v>
      </c>
      <c r="AZ89" s="7" t="s">
        <v>202</v>
      </c>
      <c r="BA89" s="7" t="s">
        <v>106</v>
      </c>
      <c r="BB89" s="7" t="s">
        <v>87</v>
      </c>
      <c r="BC89" s="7" t="s">
        <v>202</v>
      </c>
      <c r="BD89" s="7" t="s">
        <v>104</v>
      </c>
      <c r="BE89" s="7" t="s">
        <v>202</v>
      </c>
      <c r="BF89" s="7" t="s">
        <v>202</v>
      </c>
      <c r="BG89" s="7" t="s">
        <v>1814</v>
      </c>
      <c r="BH89" s="7" t="s">
        <v>202</v>
      </c>
      <c r="BI89" s="7" t="s">
        <v>131</v>
      </c>
      <c r="BJ89" s="7" t="s">
        <v>72</v>
      </c>
      <c r="BK89" s="7" t="s">
        <v>202</v>
      </c>
      <c r="BL89" s="7" t="s">
        <v>227</v>
      </c>
      <c r="BM89" s="7" t="s">
        <v>1815</v>
      </c>
      <c r="BN89" s="20" t="s">
        <v>1816</v>
      </c>
      <c r="BO89" s="7" t="s">
        <v>1817</v>
      </c>
      <c r="BP89" s="8" t="s">
        <v>202</v>
      </c>
      <c r="BQ89" s="8" t="s">
        <v>202</v>
      </c>
      <c r="BR89" s="8" t="s">
        <v>202</v>
      </c>
      <c r="BS89" s="8" t="s">
        <v>202</v>
      </c>
      <c r="BT89" s="8" t="s">
        <v>202</v>
      </c>
      <c r="BU89" s="8" t="s">
        <v>202</v>
      </c>
      <c r="BV89" s="16" t="s">
        <v>202</v>
      </c>
      <c r="BW89" s="27" t="s">
        <v>237</v>
      </c>
      <c r="BX89" s="28" t="s">
        <v>1818</v>
      </c>
    </row>
    <row r="90" spans="1:76" s="6" customFormat="1" ht="37.5" customHeight="1" x14ac:dyDescent="0.35">
      <c r="A90" s="12" t="s">
        <v>191</v>
      </c>
      <c r="B90" s="7" t="s">
        <v>1791</v>
      </c>
      <c r="C90" s="7" t="s">
        <v>1819</v>
      </c>
      <c r="D90" s="7" t="s">
        <v>1820</v>
      </c>
      <c r="E90" s="7" t="s">
        <v>1821</v>
      </c>
      <c r="F90" s="7" t="s">
        <v>156</v>
      </c>
      <c r="G90" s="10" t="s">
        <v>1797</v>
      </c>
      <c r="H90" s="7" t="s">
        <v>296</v>
      </c>
      <c r="I90" s="13" t="str">
        <f>TEXT(
  "2020-03-01",
  "JJ/MM/AA"
)</f>
        <v>01/03/20</v>
      </c>
      <c r="J90" s="14" t="s">
        <v>1822</v>
      </c>
      <c r="K90" s="14" t="s">
        <v>200</v>
      </c>
      <c r="L90" s="7" t="s">
        <v>201</v>
      </c>
      <c r="M90" s="7" t="s">
        <v>57</v>
      </c>
      <c r="N90" s="15" t="s">
        <v>1797</v>
      </c>
      <c r="O90" s="12" t="s">
        <v>202</v>
      </c>
      <c r="P90" s="7" t="s">
        <v>203</v>
      </c>
      <c r="Q90" s="7" t="s">
        <v>486</v>
      </c>
      <c r="R90" s="7" t="s">
        <v>1512</v>
      </c>
      <c r="S90" s="16" t="s">
        <v>1823</v>
      </c>
      <c r="T90" s="16" t="s">
        <v>489</v>
      </c>
      <c r="U90" s="16" t="s">
        <v>489</v>
      </c>
      <c r="V90" s="16" t="s">
        <v>1824</v>
      </c>
      <c r="W90" s="17" t="s">
        <v>860</v>
      </c>
      <c r="X90" s="7" t="s">
        <v>64</v>
      </c>
      <c r="Y90" s="16" t="s">
        <v>202</v>
      </c>
      <c r="Z90" s="16" t="s">
        <v>202</v>
      </c>
      <c r="AA90" s="16" t="s">
        <v>202</v>
      </c>
      <c r="AB90" s="16" t="s">
        <v>202</v>
      </c>
      <c r="AC90" s="8" t="s">
        <v>202</v>
      </c>
      <c r="AD90" s="16" t="s">
        <v>1825</v>
      </c>
      <c r="AE90" s="16" t="s">
        <v>489</v>
      </c>
      <c r="AF90" s="16" t="s">
        <v>862</v>
      </c>
      <c r="AG90" s="16" t="s">
        <v>1824</v>
      </c>
      <c r="AH90" s="8" t="s">
        <v>1826</v>
      </c>
      <c r="AI90" s="16" t="s">
        <v>1827</v>
      </c>
      <c r="AJ90" s="16" t="s">
        <v>1518</v>
      </c>
      <c r="AK90" s="16" t="s">
        <v>215</v>
      </c>
      <c r="AL90" s="16" t="s">
        <v>1519</v>
      </c>
      <c r="AM90" s="8" t="s">
        <v>1828</v>
      </c>
      <c r="AN90" s="16" t="s">
        <v>1829</v>
      </c>
      <c r="AO90" s="16" t="s">
        <v>1522</v>
      </c>
      <c r="AP90" s="16" t="s">
        <v>1523</v>
      </c>
      <c r="AQ90" s="16" t="s">
        <v>788</v>
      </c>
      <c r="AR90" s="18" t="s">
        <v>1830</v>
      </c>
      <c r="AS90" s="19" t="s">
        <v>1526</v>
      </c>
      <c r="AT90" s="7" t="s">
        <v>1831</v>
      </c>
      <c r="AU90" s="7" t="s">
        <v>1813</v>
      </c>
      <c r="AV90" s="7" t="s">
        <v>226</v>
      </c>
      <c r="AW90" s="7" t="s">
        <v>202</v>
      </c>
      <c r="AX90" s="7" t="s">
        <v>202</v>
      </c>
      <c r="AY90" s="7" t="s">
        <v>202</v>
      </c>
      <c r="AZ90" s="7" t="s">
        <v>202</v>
      </c>
      <c r="BA90" s="7" t="s">
        <v>106</v>
      </c>
      <c r="BB90" s="7" t="s">
        <v>87</v>
      </c>
      <c r="BC90" s="7" t="s">
        <v>202</v>
      </c>
      <c r="BD90" s="7" t="s">
        <v>104</v>
      </c>
      <c r="BE90" s="7" t="s">
        <v>202</v>
      </c>
      <c r="BF90" s="7" t="s">
        <v>202</v>
      </c>
      <c r="BG90" s="7" t="s">
        <v>1814</v>
      </c>
      <c r="BH90" s="7" t="s">
        <v>202</v>
      </c>
      <c r="BI90" s="7" t="s">
        <v>89</v>
      </c>
      <c r="BJ90" s="7" t="s">
        <v>72</v>
      </c>
      <c r="BK90" s="7" t="s">
        <v>202</v>
      </c>
      <c r="BL90" s="7" t="s">
        <v>227</v>
      </c>
      <c r="BM90" s="7" t="s">
        <v>1832</v>
      </c>
      <c r="BN90" s="20" t="s">
        <v>1816</v>
      </c>
      <c r="BO90" s="7" t="s">
        <v>1817</v>
      </c>
      <c r="BP90" s="8" t="s">
        <v>202</v>
      </c>
      <c r="BQ90" s="8" t="s">
        <v>202</v>
      </c>
      <c r="BR90" s="8" t="s">
        <v>202</v>
      </c>
      <c r="BS90" s="8" t="s">
        <v>202</v>
      </c>
      <c r="BT90" s="8" t="s">
        <v>202</v>
      </c>
      <c r="BU90" s="8" t="s">
        <v>202</v>
      </c>
      <c r="BV90" s="16" t="s">
        <v>202</v>
      </c>
      <c r="BW90" s="27" t="s">
        <v>237</v>
      </c>
      <c r="BX90" s="28" t="s">
        <v>1833</v>
      </c>
    </row>
    <row r="91" spans="1:76" s="6" customFormat="1" ht="37.5" customHeight="1" x14ac:dyDescent="0.35">
      <c r="A91" s="12" t="s">
        <v>191</v>
      </c>
      <c r="B91" s="7" t="s">
        <v>1834</v>
      </c>
      <c r="C91" s="7" t="s">
        <v>1835</v>
      </c>
      <c r="D91" s="7" t="s">
        <v>1836</v>
      </c>
      <c r="E91" s="7" t="s">
        <v>1837</v>
      </c>
      <c r="F91" s="7" t="s">
        <v>167</v>
      </c>
      <c r="G91" s="10" t="s">
        <v>1838</v>
      </c>
      <c r="H91" s="7" t="s">
        <v>296</v>
      </c>
      <c r="I91" s="13" t="str">
        <f>TEXT(
  "2019-02-01",
  "JJ/MM/AA"
)</f>
        <v>01/02/19</v>
      </c>
      <c r="J91" s="14" t="s">
        <v>1839</v>
      </c>
      <c r="K91" s="14" t="s">
        <v>200</v>
      </c>
      <c r="L91" s="7" t="s">
        <v>201</v>
      </c>
      <c r="M91" s="7" t="s">
        <v>57</v>
      </c>
      <c r="N91" s="15" t="s">
        <v>1838</v>
      </c>
      <c r="O91" s="12" t="s">
        <v>202</v>
      </c>
      <c r="P91" s="7" t="s">
        <v>203</v>
      </c>
      <c r="Q91" s="7" t="s">
        <v>265</v>
      </c>
      <c r="R91" s="7" t="s">
        <v>266</v>
      </c>
      <c r="S91" s="16" t="s">
        <v>388</v>
      </c>
      <c r="T91" s="16" t="s">
        <v>268</v>
      </c>
      <c r="U91" s="16" t="s">
        <v>269</v>
      </c>
      <c r="V91" s="16" t="s">
        <v>270</v>
      </c>
      <c r="W91" s="17" t="s">
        <v>271</v>
      </c>
      <c r="X91" s="7" t="s">
        <v>64</v>
      </c>
      <c r="Y91" s="16" t="s">
        <v>202</v>
      </c>
      <c r="Z91" s="16" t="s">
        <v>202</v>
      </c>
      <c r="AA91" s="16" t="s">
        <v>202</v>
      </c>
      <c r="AB91" s="16" t="s">
        <v>202</v>
      </c>
      <c r="AC91" s="8" t="s">
        <v>202</v>
      </c>
      <c r="AD91" s="16" t="s">
        <v>342</v>
      </c>
      <c r="AE91" s="16" t="s">
        <v>268</v>
      </c>
      <c r="AF91" s="16" t="s">
        <v>273</v>
      </c>
      <c r="AG91" s="16" t="s">
        <v>270</v>
      </c>
      <c r="AH91" s="8" t="s">
        <v>1840</v>
      </c>
      <c r="AI91" s="16" t="s">
        <v>1841</v>
      </c>
      <c r="AJ91" s="16" t="s">
        <v>214</v>
      </c>
      <c r="AK91" s="16" t="s">
        <v>215</v>
      </c>
      <c r="AL91" s="16" t="s">
        <v>216</v>
      </c>
      <c r="AM91" s="8" t="s">
        <v>1842</v>
      </c>
      <c r="AN91" s="16" t="s">
        <v>1843</v>
      </c>
      <c r="AO91" s="16" t="s">
        <v>219</v>
      </c>
      <c r="AP91" s="16" t="s">
        <v>220</v>
      </c>
      <c r="AQ91" s="16" t="s">
        <v>221</v>
      </c>
      <c r="AR91" s="18" t="s">
        <v>1844</v>
      </c>
      <c r="AS91" s="19" t="s">
        <v>898</v>
      </c>
      <c r="AT91" s="7" t="s">
        <v>1845</v>
      </c>
      <c r="AU91" s="7" t="s">
        <v>1846</v>
      </c>
      <c r="AV91" s="7" t="s">
        <v>226</v>
      </c>
      <c r="AW91" s="7" t="s">
        <v>202</v>
      </c>
      <c r="AX91" s="7" t="s">
        <v>202</v>
      </c>
      <c r="AY91" s="7" t="s">
        <v>202</v>
      </c>
      <c r="AZ91" s="7" t="s">
        <v>202</v>
      </c>
      <c r="BA91" s="7" t="s">
        <v>93</v>
      </c>
      <c r="BB91" s="7" t="s">
        <v>103</v>
      </c>
      <c r="BC91" s="7" t="s">
        <v>76</v>
      </c>
      <c r="BD91" s="7" t="s">
        <v>68</v>
      </c>
      <c r="BE91" s="7" t="s">
        <v>202</v>
      </c>
      <c r="BF91" s="7" t="s">
        <v>202</v>
      </c>
      <c r="BG91" s="7" t="s">
        <v>318</v>
      </c>
      <c r="BH91" s="7" t="s">
        <v>202</v>
      </c>
      <c r="BI91" s="7" t="s">
        <v>89</v>
      </c>
      <c r="BJ91" s="7" t="s">
        <v>72</v>
      </c>
      <c r="BK91" s="7" t="s">
        <v>90</v>
      </c>
      <c r="BL91" s="7" t="s">
        <v>227</v>
      </c>
      <c r="BM91" s="7" t="s">
        <v>1847</v>
      </c>
      <c r="BN91" s="20" t="s">
        <v>1848</v>
      </c>
      <c r="BO91" s="7" t="s">
        <v>1849</v>
      </c>
      <c r="BP91" s="8" t="s">
        <v>326</v>
      </c>
      <c r="BQ91" s="8" t="s">
        <v>355</v>
      </c>
      <c r="BR91" s="8" t="s">
        <v>202</v>
      </c>
      <c r="BS91" s="8" t="s">
        <v>234</v>
      </c>
      <c r="BT91" s="8" t="s">
        <v>1634</v>
      </c>
      <c r="BU91" s="8" t="s">
        <v>202</v>
      </c>
      <c r="BV91" s="16" t="s">
        <v>202</v>
      </c>
      <c r="BW91" s="27" t="s">
        <v>327</v>
      </c>
      <c r="BX91" s="28" t="s">
        <v>1850</v>
      </c>
    </row>
    <row r="92" spans="1:76" s="6" customFormat="1" ht="37.5" customHeight="1" x14ac:dyDescent="0.35">
      <c r="A92" s="12" t="s">
        <v>191</v>
      </c>
      <c r="B92" s="7" t="s">
        <v>594</v>
      </c>
      <c r="C92" s="7" t="s">
        <v>1851</v>
      </c>
      <c r="D92" s="7" t="s">
        <v>1852</v>
      </c>
      <c r="E92" s="7" t="s">
        <v>1853</v>
      </c>
      <c r="F92" s="7" t="s">
        <v>156</v>
      </c>
      <c r="G92" s="10" t="s">
        <v>1357</v>
      </c>
      <c r="H92" s="7" t="s">
        <v>202</v>
      </c>
      <c r="I92" s="13" t="str">
        <f>TEXT(
  "2019-04-30",
  "JJ/MM/AA"
)</f>
        <v>30/04/19</v>
      </c>
      <c r="J92" s="14" t="s">
        <v>1854</v>
      </c>
      <c r="K92" s="14" t="s">
        <v>200</v>
      </c>
      <c r="L92" s="7" t="s">
        <v>201</v>
      </c>
      <c r="M92" s="7" t="s">
        <v>57</v>
      </c>
      <c r="N92" s="15" t="s">
        <v>202</v>
      </c>
      <c r="O92" s="12" t="s">
        <v>202</v>
      </c>
      <c r="P92" s="7" t="s">
        <v>203</v>
      </c>
      <c r="Q92" s="7" t="s">
        <v>838</v>
      </c>
      <c r="R92" s="7" t="s">
        <v>1323</v>
      </c>
      <c r="S92" s="16" t="s">
        <v>518</v>
      </c>
      <c r="T92" s="16" t="s">
        <v>455</v>
      </c>
      <c r="U92" s="16" t="s">
        <v>837</v>
      </c>
      <c r="V92" s="16" t="s">
        <v>927</v>
      </c>
      <c r="W92" s="17" t="s">
        <v>576</v>
      </c>
      <c r="X92" s="7" t="s">
        <v>64</v>
      </c>
      <c r="Y92" s="16" t="s">
        <v>202</v>
      </c>
      <c r="Z92" s="16" t="s">
        <v>202</v>
      </c>
      <c r="AA92" s="16" t="s">
        <v>202</v>
      </c>
      <c r="AB92" s="16" t="s">
        <v>202</v>
      </c>
      <c r="AC92" s="8" t="s">
        <v>202</v>
      </c>
      <c r="AD92" s="16" t="s">
        <v>658</v>
      </c>
      <c r="AE92" s="16" t="s">
        <v>837</v>
      </c>
      <c r="AF92" s="16" t="s">
        <v>1325</v>
      </c>
      <c r="AG92" s="16" t="s">
        <v>927</v>
      </c>
      <c r="AH92" s="8" t="s">
        <v>1855</v>
      </c>
      <c r="AI92" s="16" t="s">
        <v>1856</v>
      </c>
      <c r="AJ92" s="16" t="s">
        <v>214</v>
      </c>
      <c r="AK92" s="16" t="s">
        <v>215</v>
      </c>
      <c r="AL92" s="16" t="s">
        <v>216</v>
      </c>
      <c r="AM92" s="8" t="s">
        <v>1857</v>
      </c>
      <c r="AN92" s="16" t="s">
        <v>1858</v>
      </c>
      <c r="AO92" s="16" t="s">
        <v>219</v>
      </c>
      <c r="AP92" s="16" t="s">
        <v>220</v>
      </c>
      <c r="AQ92" s="16" t="s">
        <v>221</v>
      </c>
      <c r="AR92" s="18" t="s">
        <v>1859</v>
      </c>
      <c r="AS92" s="19" t="s">
        <v>585</v>
      </c>
      <c r="AT92" s="7" t="s">
        <v>1860</v>
      </c>
      <c r="AU92" s="7" t="s">
        <v>1861</v>
      </c>
      <c r="AV92" s="7" t="s">
        <v>226</v>
      </c>
      <c r="AW92" s="7" t="s">
        <v>202</v>
      </c>
      <c r="AX92" s="7" t="s">
        <v>202</v>
      </c>
      <c r="AY92" s="7" t="s">
        <v>202</v>
      </c>
      <c r="AZ92" s="7" t="s">
        <v>202</v>
      </c>
      <c r="BA92" s="7" t="s">
        <v>93</v>
      </c>
      <c r="BB92" s="7" t="s">
        <v>103</v>
      </c>
      <c r="BC92" s="7" t="s">
        <v>202</v>
      </c>
      <c r="BD92" s="7" t="s">
        <v>94</v>
      </c>
      <c r="BE92" s="7" t="s">
        <v>202</v>
      </c>
      <c r="BF92" s="7" t="s">
        <v>202</v>
      </c>
      <c r="BG92" s="7" t="s">
        <v>615</v>
      </c>
      <c r="BH92" s="7" t="s">
        <v>202</v>
      </c>
      <c r="BI92" s="7" t="s">
        <v>131</v>
      </c>
      <c r="BJ92" s="7" t="s">
        <v>112</v>
      </c>
      <c r="BK92" s="7" t="s">
        <v>202</v>
      </c>
      <c r="BL92" s="7" t="s">
        <v>227</v>
      </c>
      <c r="BM92" s="7" t="s">
        <v>1862</v>
      </c>
      <c r="BN92" s="20" t="s">
        <v>1863</v>
      </c>
      <c r="BO92" s="7" t="s">
        <v>202</v>
      </c>
      <c r="BP92" s="8" t="s">
        <v>1864</v>
      </c>
      <c r="BQ92" s="8" t="s">
        <v>591</v>
      </c>
      <c r="BR92" s="8" t="s">
        <v>1865</v>
      </c>
      <c r="BS92" s="8" t="s">
        <v>1359</v>
      </c>
      <c r="BT92" s="8" t="s">
        <v>1358</v>
      </c>
      <c r="BU92" s="8" t="s">
        <v>202</v>
      </c>
      <c r="BV92" s="16" t="s">
        <v>202</v>
      </c>
      <c r="BW92" s="27" t="s">
        <v>237</v>
      </c>
      <c r="BX92" s="28" t="s">
        <v>1866</v>
      </c>
    </row>
    <row r="93" spans="1:76" s="6" customFormat="1" ht="37.5" customHeight="1" x14ac:dyDescent="0.35">
      <c r="A93" s="12" t="s">
        <v>191</v>
      </c>
      <c r="B93" s="7" t="s">
        <v>291</v>
      </c>
      <c r="C93" s="7" t="s">
        <v>1867</v>
      </c>
      <c r="D93" s="7" t="s">
        <v>1868</v>
      </c>
      <c r="E93" s="7" t="s">
        <v>1869</v>
      </c>
      <c r="F93" s="7" t="s">
        <v>167</v>
      </c>
      <c r="G93" s="10" t="s">
        <v>903</v>
      </c>
      <c r="H93" s="7" t="s">
        <v>202</v>
      </c>
      <c r="I93" s="13" t="str">
        <f t="shared" ref="I93:I98" si="0">TEXT(
  "2018-10-10",
  "JJ/MM/AA"
)</f>
        <v>10/10/18</v>
      </c>
      <c r="J93" s="14" t="s">
        <v>885</v>
      </c>
      <c r="K93" s="14" t="s">
        <v>200</v>
      </c>
      <c r="L93" s="7" t="s">
        <v>201</v>
      </c>
      <c r="M93" s="7" t="s">
        <v>57</v>
      </c>
      <c r="N93" s="15" t="s">
        <v>202</v>
      </c>
      <c r="O93" s="12" t="s">
        <v>202</v>
      </c>
      <c r="P93" s="7" t="s">
        <v>203</v>
      </c>
      <c r="Q93" s="7" t="s">
        <v>265</v>
      </c>
      <c r="R93" s="7" t="s">
        <v>266</v>
      </c>
      <c r="S93" s="16" t="s">
        <v>887</v>
      </c>
      <c r="T93" s="16" t="s">
        <v>268</v>
      </c>
      <c r="U93" s="16" t="s">
        <v>269</v>
      </c>
      <c r="V93" s="16" t="s">
        <v>270</v>
      </c>
      <c r="W93" s="17" t="s">
        <v>271</v>
      </c>
      <c r="X93" s="7" t="s">
        <v>64</v>
      </c>
      <c r="Y93" s="16" t="s">
        <v>202</v>
      </c>
      <c r="Z93" s="16" t="s">
        <v>202</v>
      </c>
      <c r="AA93" s="16" t="s">
        <v>202</v>
      </c>
      <c r="AB93" s="16" t="s">
        <v>202</v>
      </c>
      <c r="AC93" s="8" t="s">
        <v>202</v>
      </c>
      <c r="AD93" s="16" t="s">
        <v>1186</v>
      </c>
      <c r="AE93" s="16" t="s">
        <v>268</v>
      </c>
      <c r="AF93" s="16" t="s">
        <v>273</v>
      </c>
      <c r="AG93" s="16" t="s">
        <v>270</v>
      </c>
      <c r="AH93" s="8" t="s">
        <v>1870</v>
      </c>
      <c r="AI93" s="16" t="s">
        <v>1871</v>
      </c>
      <c r="AJ93" s="16" t="s">
        <v>214</v>
      </c>
      <c r="AK93" s="16" t="s">
        <v>215</v>
      </c>
      <c r="AL93" s="16" t="s">
        <v>216</v>
      </c>
      <c r="AM93" s="8" t="s">
        <v>1872</v>
      </c>
      <c r="AN93" s="16" t="s">
        <v>1873</v>
      </c>
      <c r="AO93" s="16" t="s">
        <v>219</v>
      </c>
      <c r="AP93" s="16" t="s">
        <v>220</v>
      </c>
      <c r="AQ93" s="16" t="s">
        <v>221</v>
      </c>
      <c r="AR93" s="18" t="s">
        <v>1874</v>
      </c>
      <c r="AS93" s="19" t="s">
        <v>898</v>
      </c>
      <c r="AT93" s="7" t="s">
        <v>1875</v>
      </c>
      <c r="AU93" s="7" t="s">
        <v>1876</v>
      </c>
      <c r="AV93" s="7" t="s">
        <v>226</v>
      </c>
      <c r="AW93" s="7" t="s">
        <v>202</v>
      </c>
      <c r="AX93" s="7" t="s">
        <v>202</v>
      </c>
      <c r="AY93" s="7" t="s">
        <v>202</v>
      </c>
      <c r="AZ93" s="7" t="s">
        <v>202</v>
      </c>
      <c r="BA93" s="7" t="s">
        <v>93</v>
      </c>
      <c r="BB93" s="7" t="s">
        <v>87</v>
      </c>
      <c r="BC93" s="7" t="s">
        <v>76</v>
      </c>
      <c r="BD93" s="7" t="s">
        <v>68</v>
      </c>
      <c r="BE93" s="7" t="s">
        <v>202</v>
      </c>
      <c r="BF93" s="7" t="s">
        <v>202</v>
      </c>
      <c r="BG93" s="7" t="s">
        <v>318</v>
      </c>
      <c r="BH93" s="7" t="s">
        <v>202</v>
      </c>
      <c r="BI93" s="7" t="s">
        <v>89</v>
      </c>
      <c r="BJ93" s="7" t="s">
        <v>112</v>
      </c>
      <c r="BK93" s="7" t="s">
        <v>90</v>
      </c>
      <c r="BL93" s="7" t="s">
        <v>227</v>
      </c>
      <c r="BM93" s="7" t="s">
        <v>1877</v>
      </c>
      <c r="BN93" s="20" t="s">
        <v>1878</v>
      </c>
      <c r="BO93" s="7" t="s">
        <v>202</v>
      </c>
      <c r="BP93" s="8" t="s">
        <v>326</v>
      </c>
      <c r="BQ93" s="8" t="s">
        <v>829</v>
      </c>
      <c r="BR93" s="8" t="s">
        <v>323</v>
      </c>
      <c r="BS93" s="8" t="s">
        <v>884</v>
      </c>
      <c r="BT93" s="8" t="s">
        <v>904</v>
      </c>
      <c r="BU93" s="8" t="s">
        <v>850</v>
      </c>
      <c r="BV93" s="16" t="s">
        <v>202</v>
      </c>
      <c r="BW93" s="27" t="s">
        <v>327</v>
      </c>
      <c r="BX93" s="28" t="s">
        <v>1879</v>
      </c>
    </row>
    <row r="94" spans="1:76" s="6" customFormat="1" ht="37.5" customHeight="1" x14ac:dyDescent="0.35">
      <c r="A94" s="12" t="s">
        <v>191</v>
      </c>
      <c r="B94" s="7" t="s">
        <v>375</v>
      </c>
      <c r="C94" s="7" t="s">
        <v>1880</v>
      </c>
      <c r="D94" s="7" t="s">
        <v>1881</v>
      </c>
      <c r="E94" s="7" t="s">
        <v>1882</v>
      </c>
      <c r="F94" s="7" t="s">
        <v>143</v>
      </c>
      <c r="G94" s="10" t="s">
        <v>444</v>
      </c>
      <c r="H94" s="7" t="s">
        <v>198</v>
      </c>
      <c r="I94" s="13" t="str">
        <f t="shared" si="0"/>
        <v>10/10/18</v>
      </c>
      <c r="J94" s="14" t="s">
        <v>1883</v>
      </c>
      <c r="K94" s="14" t="s">
        <v>200</v>
      </c>
      <c r="L94" s="7" t="s">
        <v>201</v>
      </c>
      <c r="M94" s="7" t="s">
        <v>57</v>
      </c>
      <c r="N94" s="15" t="s">
        <v>444</v>
      </c>
      <c r="O94" s="12" t="s">
        <v>202</v>
      </c>
      <c r="P94" s="7" t="s">
        <v>203</v>
      </c>
      <c r="Q94" s="7" t="s">
        <v>1610</v>
      </c>
      <c r="R94" s="7" t="s">
        <v>1884</v>
      </c>
      <c r="S94" s="16" t="s">
        <v>1449</v>
      </c>
      <c r="T94" s="16" t="s">
        <v>488</v>
      </c>
      <c r="U94" s="16" t="s">
        <v>1885</v>
      </c>
      <c r="V94" s="16" t="s">
        <v>1367</v>
      </c>
      <c r="W94" s="17" t="s">
        <v>386</v>
      </c>
      <c r="X94" s="7" t="s">
        <v>64</v>
      </c>
      <c r="Y94" s="16" t="s">
        <v>202</v>
      </c>
      <c r="Z94" s="16" t="s">
        <v>202</v>
      </c>
      <c r="AA94" s="16" t="s">
        <v>202</v>
      </c>
      <c r="AB94" s="16" t="s">
        <v>202</v>
      </c>
      <c r="AC94" s="8" t="s">
        <v>202</v>
      </c>
      <c r="AD94" s="16" t="s">
        <v>524</v>
      </c>
      <c r="AE94" s="16" t="s">
        <v>1885</v>
      </c>
      <c r="AF94" s="16" t="s">
        <v>458</v>
      </c>
      <c r="AG94" s="16" t="s">
        <v>1367</v>
      </c>
      <c r="AH94" s="8" t="s">
        <v>1886</v>
      </c>
      <c r="AI94" s="16" t="s">
        <v>1887</v>
      </c>
      <c r="AJ94" s="16" t="s">
        <v>214</v>
      </c>
      <c r="AK94" s="16" t="s">
        <v>215</v>
      </c>
      <c r="AL94" s="16" t="s">
        <v>216</v>
      </c>
      <c r="AM94" s="8" t="s">
        <v>1888</v>
      </c>
      <c r="AN94" s="16" t="s">
        <v>1889</v>
      </c>
      <c r="AO94" s="16" t="s">
        <v>219</v>
      </c>
      <c r="AP94" s="16" t="s">
        <v>220</v>
      </c>
      <c r="AQ94" s="16" t="s">
        <v>221</v>
      </c>
      <c r="AR94" s="18" t="s">
        <v>1890</v>
      </c>
      <c r="AS94" s="19" t="s">
        <v>1891</v>
      </c>
      <c r="AT94" s="7" t="s">
        <v>1892</v>
      </c>
      <c r="AU94" s="7" t="s">
        <v>1893</v>
      </c>
      <c r="AV94" s="7" t="s">
        <v>226</v>
      </c>
      <c r="AW94" s="7" t="s">
        <v>202</v>
      </c>
      <c r="AX94" s="7" t="s">
        <v>202</v>
      </c>
      <c r="AY94" s="7" t="s">
        <v>202</v>
      </c>
      <c r="AZ94" s="7" t="s">
        <v>65</v>
      </c>
      <c r="BA94" s="7" t="s">
        <v>93</v>
      </c>
      <c r="BB94" s="7" t="s">
        <v>103</v>
      </c>
      <c r="BC94" s="7" t="s">
        <v>60</v>
      </c>
      <c r="BD94" s="7" t="s">
        <v>88</v>
      </c>
      <c r="BE94" s="7" t="s">
        <v>78</v>
      </c>
      <c r="BF94" s="7" t="s">
        <v>86</v>
      </c>
      <c r="BG94" s="7" t="s">
        <v>397</v>
      </c>
      <c r="BH94" s="7" t="s">
        <v>80</v>
      </c>
      <c r="BI94" s="7" t="s">
        <v>131</v>
      </c>
      <c r="BJ94" s="7" t="s">
        <v>72</v>
      </c>
      <c r="BK94" s="7" t="s">
        <v>90</v>
      </c>
      <c r="BL94" s="7" t="s">
        <v>227</v>
      </c>
      <c r="BM94" s="7" t="s">
        <v>1894</v>
      </c>
      <c r="BN94" s="20" t="s">
        <v>1895</v>
      </c>
      <c r="BO94" s="7" t="s">
        <v>1896</v>
      </c>
      <c r="BP94" s="8" t="s">
        <v>994</v>
      </c>
      <c r="BQ94" s="8" t="s">
        <v>401</v>
      </c>
      <c r="BR94" s="8" t="s">
        <v>402</v>
      </c>
      <c r="BS94" s="8" t="s">
        <v>439</v>
      </c>
      <c r="BT94" s="8" t="s">
        <v>1228</v>
      </c>
      <c r="BU94" s="8" t="s">
        <v>202</v>
      </c>
      <c r="BV94" s="16" t="s">
        <v>1897</v>
      </c>
      <c r="BW94" s="27" t="s">
        <v>405</v>
      </c>
      <c r="BX94" s="28" t="s">
        <v>1898</v>
      </c>
    </row>
    <row r="95" spans="1:76" s="6" customFormat="1" ht="37.5" customHeight="1" x14ac:dyDescent="0.35">
      <c r="A95" s="12" t="s">
        <v>191</v>
      </c>
      <c r="B95" s="7" t="s">
        <v>375</v>
      </c>
      <c r="C95" s="7" t="s">
        <v>1899</v>
      </c>
      <c r="D95" s="7" t="s">
        <v>1900</v>
      </c>
      <c r="E95" s="7" t="s">
        <v>1901</v>
      </c>
      <c r="F95" s="7" t="s">
        <v>143</v>
      </c>
      <c r="G95" s="10" t="s">
        <v>435</v>
      </c>
      <c r="H95" s="7" t="s">
        <v>198</v>
      </c>
      <c r="I95" s="13" t="str">
        <f t="shared" si="0"/>
        <v>10/10/18</v>
      </c>
      <c r="J95" s="14" t="s">
        <v>1883</v>
      </c>
      <c r="K95" s="14" t="s">
        <v>200</v>
      </c>
      <c r="L95" s="7" t="s">
        <v>201</v>
      </c>
      <c r="M95" s="7" t="s">
        <v>57</v>
      </c>
      <c r="N95" s="15" t="s">
        <v>435</v>
      </c>
      <c r="O95" s="12" t="s">
        <v>202</v>
      </c>
      <c r="P95" s="7" t="s">
        <v>203</v>
      </c>
      <c r="Q95" s="7" t="s">
        <v>1610</v>
      </c>
      <c r="R95" s="7" t="s">
        <v>1884</v>
      </c>
      <c r="S95" s="16" t="s">
        <v>1449</v>
      </c>
      <c r="T95" s="16" t="s">
        <v>488</v>
      </c>
      <c r="U95" s="16" t="s">
        <v>1885</v>
      </c>
      <c r="V95" s="16" t="s">
        <v>1367</v>
      </c>
      <c r="W95" s="17" t="s">
        <v>386</v>
      </c>
      <c r="X95" s="7" t="s">
        <v>64</v>
      </c>
      <c r="Y95" s="16" t="s">
        <v>202</v>
      </c>
      <c r="Z95" s="16" t="s">
        <v>202</v>
      </c>
      <c r="AA95" s="16" t="s">
        <v>202</v>
      </c>
      <c r="AB95" s="16" t="s">
        <v>202</v>
      </c>
      <c r="AC95" s="8" t="s">
        <v>202</v>
      </c>
      <c r="AD95" s="16" t="s">
        <v>524</v>
      </c>
      <c r="AE95" s="16" t="s">
        <v>1885</v>
      </c>
      <c r="AF95" s="16" t="s">
        <v>458</v>
      </c>
      <c r="AG95" s="16" t="s">
        <v>1367</v>
      </c>
      <c r="AH95" s="8" t="s">
        <v>1902</v>
      </c>
      <c r="AI95" s="16" t="s">
        <v>1887</v>
      </c>
      <c r="AJ95" s="16" t="s">
        <v>214</v>
      </c>
      <c r="AK95" s="16" t="s">
        <v>215</v>
      </c>
      <c r="AL95" s="16" t="s">
        <v>216</v>
      </c>
      <c r="AM95" s="8" t="s">
        <v>1903</v>
      </c>
      <c r="AN95" s="16" t="s">
        <v>1889</v>
      </c>
      <c r="AO95" s="16" t="s">
        <v>219</v>
      </c>
      <c r="AP95" s="16" t="s">
        <v>220</v>
      </c>
      <c r="AQ95" s="16" t="s">
        <v>221</v>
      </c>
      <c r="AR95" s="18" t="s">
        <v>1904</v>
      </c>
      <c r="AS95" s="19" t="s">
        <v>1905</v>
      </c>
      <c r="AT95" s="7" t="s">
        <v>1892</v>
      </c>
      <c r="AU95" s="7" t="s">
        <v>1906</v>
      </c>
      <c r="AV95" s="7" t="s">
        <v>226</v>
      </c>
      <c r="AW95" s="7" t="s">
        <v>202</v>
      </c>
      <c r="AX95" s="7" t="s">
        <v>202</v>
      </c>
      <c r="AY95" s="7" t="s">
        <v>202</v>
      </c>
      <c r="AZ95" s="7" t="s">
        <v>65</v>
      </c>
      <c r="BA95" s="7" t="s">
        <v>93</v>
      </c>
      <c r="BB95" s="7" t="s">
        <v>103</v>
      </c>
      <c r="BC95" s="7" t="s">
        <v>60</v>
      </c>
      <c r="BD95" s="7" t="s">
        <v>88</v>
      </c>
      <c r="BE95" s="7" t="s">
        <v>62</v>
      </c>
      <c r="BF95" s="7" t="s">
        <v>86</v>
      </c>
      <c r="BG95" s="7" t="s">
        <v>397</v>
      </c>
      <c r="BH95" s="7" t="s">
        <v>80</v>
      </c>
      <c r="BI95" s="7" t="s">
        <v>131</v>
      </c>
      <c r="BJ95" s="7" t="s">
        <v>72</v>
      </c>
      <c r="BK95" s="7" t="s">
        <v>90</v>
      </c>
      <c r="BL95" s="7" t="s">
        <v>227</v>
      </c>
      <c r="BM95" s="7" t="s">
        <v>1894</v>
      </c>
      <c r="BN95" s="20" t="s">
        <v>1895</v>
      </c>
      <c r="BO95" s="7" t="s">
        <v>1896</v>
      </c>
      <c r="BP95" s="8" t="s">
        <v>994</v>
      </c>
      <c r="BQ95" s="8" t="s">
        <v>401</v>
      </c>
      <c r="BR95" s="8" t="s">
        <v>402</v>
      </c>
      <c r="BS95" s="8" t="s">
        <v>430</v>
      </c>
      <c r="BT95" s="8" t="s">
        <v>1246</v>
      </c>
      <c r="BU95" s="8" t="s">
        <v>202</v>
      </c>
      <c r="BV95" s="16" t="s">
        <v>1907</v>
      </c>
      <c r="BW95" s="27" t="s">
        <v>405</v>
      </c>
      <c r="BX95" s="28" t="s">
        <v>1908</v>
      </c>
    </row>
    <row r="96" spans="1:76" s="6" customFormat="1" ht="37.5" customHeight="1" x14ac:dyDescent="0.35">
      <c r="A96" s="12" t="s">
        <v>191</v>
      </c>
      <c r="B96" s="7" t="s">
        <v>375</v>
      </c>
      <c r="C96" s="7" t="s">
        <v>1909</v>
      </c>
      <c r="D96" s="7" t="s">
        <v>1910</v>
      </c>
      <c r="E96" s="7" t="s">
        <v>1911</v>
      </c>
      <c r="F96" s="7" t="s">
        <v>143</v>
      </c>
      <c r="G96" s="10" t="s">
        <v>415</v>
      </c>
      <c r="H96" s="7" t="s">
        <v>198</v>
      </c>
      <c r="I96" s="13" t="str">
        <f t="shared" si="0"/>
        <v>10/10/18</v>
      </c>
      <c r="J96" s="14" t="s">
        <v>1883</v>
      </c>
      <c r="K96" s="14" t="s">
        <v>200</v>
      </c>
      <c r="L96" s="7" t="s">
        <v>201</v>
      </c>
      <c r="M96" s="7" t="s">
        <v>57</v>
      </c>
      <c r="N96" s="15" t="s">
        <v>415</v>
      </c>
      <c r="O96" s="12" t="s">
        <v>202</v>
      </c>
      <c r="P96" s="7" t="s">
        <v>203</v>
      </c>
      <c r="Q96" s="7" t="s">
        <v>1610</v>
      </c>
      <c r="R96" s="7" t="s">
        <v>1884</v>
      </c>
      <c r="S96" s="16" t="s">
        <v>1449</v>
      </c>
      <c r="T96" s="16" t="s">
        <v>488</v>
      </c>
      <c r="U96" s="16" t="s">
        <v>1885</v>
      </c>
      <c r="V96" s="16" t="s">
        <v>1367</v>
      </c>
      <c r="W96" s="17" t="s">
        <v>386</v>
      </c>
      <c r="X96" s="7" t="s">
        <v>64</v>
      </c>
      <c r="Y96" s="16" t="s">
        <v>202</v>
      </c>
      <c r="Z96" s="16" t="s">
        <v>202</v>
      </c>
      <c r="AA96" s="16" t="s">
        <v>202</v>
      </c>
      <c r="AB96" s="16" t="s">
        <v>202</v>
      </c>
      <c r="AC96" s="8" t="s">
        <v>202</v>
      </c>
      <c r="AD96" s="16" t="s">
        <v>524</v>
      </c>
      <c r="AE96" s="16" t="s">
        <v>1885</v>
      </c>
      <c r="AF96" s="16" t="s">
        <v>458</v>
      </c>
      <c r="AG96" s="16" t="s">
        <v>1367</v>
      </c>
      <c r="AH96" s="8" t="s">
        <v>1912</v>
      </c>
      <c r="AI96" s="16" t="s">
        <v>1887</v>
      </c>
      <c r="AJ96" s="16" t="s">
        <v>214</v>
      </c>
      <c r="AK96" s="16" t="s">
        <v>215</v>
      </c>
      <c r="AL96" s="16" t="s">
        <v>216</v>
      </c>
      <c r="AM96" s="8" t="s">
        <v>1913</v>
      </c>
      <c r="AN96" s="16" t="s">
        <v>1889</v>
      </c>
      <c r="AO96" s="16" t="s">
        <v>219</v>
      </c>
      <c r="AP96" s="16" t="s">
        <v>220</v>
      </c>
      <c r="AQ96" s="16" t="s">
        <v>221</v>
      </c>
      <c r="AR96" s="18" t="s">
        <v>1914</v>
      </c>
      <c r="AS96" s="19" t="s">
        <v>1915</v>
      </c>
      <c r="AT96" s="7" t="s">
        <v>1892</v>
      </c>
      <c r="AU96" s="7" t="s">
        <v>1906</v>
      </c>
      <c r="AV96" s="7" t="s">
        <v>226</v>
      </c>
      <c r="AW96" s="7" t="s">
        <v>202</v>
      </c>
      <c r="AX96" s="7" t="s">
        <v>202</v>
      </c>
      <c r="AY96" s="7" t="s">
        <v>202</v>
      </c>
      <c r="AZ96" s="7" t="s">
        <v>65</v>
      </c>
      <c r="BA96" s="7" t="s">
        <v>93</v>
      </c>
      <c r="BB96" s="7" t="s">
        <v>103</v>
      </c>
      <c r="BC96" s="7" t="s">
        <v>60</v>
      </c>
      <c r="BD96" s="7" t="s">
        <v>88</v>
      </c>
      <c r="BE96" s="7" t="s">
        <v>62</v>
      </c>
      <c r="BF96" s="7" t="s">
        <v>86</v>
      </c>
      <c r="BG96" s="7" t="s">
        <v>397</v>
      </c>
      <c r="BH96" s="7" t="s">
        <v>80</v>
      </c>
      <c r="BI96" s="7" t="s">
        <v>131</v>
      </c>
      <c r="BJ96" s="7" t="s">
        <v>72</v>
      </c>
      <c r="BK96" s="7" t="s">
        <v>90</v>
      </c>
      <c r="BL96" s="7" t="s">
        <v>227</v>
      </c>
      <c r="BM96" s="7" t="s">
        <v>1894</v>
      </c>
      <c r="BN96" s="20" t="s">
        <v>1895</v>
      </c>
      <c r="BO96" s="7" t="s">
        <v>1896</v>
      </c>
      <c r="BP96" s="8" t="s">
        <v>994</v>
      </c>
      <c r="BQ96" s="8" t="s">
        <v>401</v>
      </c>
      <c r="BR96" s="8" t="s">
        <v>402</v>
      </c>
      <c r="BS96" s="8" t="s">
        <v>409</v>
      </c>
      <c r="BT96" s="8" t="s">
        <v>1256</v>
      </c>
      <c r="BU96" s="8" t="s">
        <v>202</v>
      </c>
      <c r="BV96" s="16" t="s">
        <v>1916</v>
      </c>
      <c r="BW96" s="27" t="s">
        <v>405</v>
      </c>
      <c r="BX96" s="28" t="s">
        <v>1908</v>
      </c>
    </row>
    <row r="97" spans="1:76" s="6" customFormat="1" ht="37.5" customHeight="1" x14ac:dyDescent="0.35">
      <c r="A97" s="12" t="s">
        <v>191</v>
      </c>
      <c r="B97" s="7" t="s">
        <v>375</v>
      </c>
      <c r="C97" s="7" t="s">
        <v>1917</v>
      </c>
      <c r="D97" s="7" t="s">
        <v>1918</v>
      </c>
      <c r="E97" s="7" t="s">
        <v>1919</v>
      </c>
      <c r="F97" s="7" t="s">
        <v>143</v>
      </c>
      <c r="G97" s="10" t="s">
        <v>425</v>
      </c>
      <c r="H97" s="7" t="s">
        <v>198</v>
      </c>
      <c r="I97" s="13" t="str">
        <f t="shared" si="0"/>
        <v>10/10/18</v>
      </c>
      <c r="J97" s="14" t="s">
        <v>1883</v>
      </c>
      <c r="K97" s="14" t="s">
        <v>200</v>
      </c>
      <c r="L97" s="7" t="s">
        <v>201</v>
      </c>
      <c r="M97" s="7" t="s">
        <v>57</v>
      </c>
      <c r="N97" s="15" t="s">
        <v>425</v>
      </c>
      <c r="O97" s="12" t="s">
        <v>202</v>
      </c>
      <c r="P97" s="7" t="s">
        <v>203</v>
      </c>
      <c r="Q97" s="7" t="s">
        <v>1610</v>
      </c>
      <c r="R97" s="7" t="s">
        <v>1884</v>
      </c>
      <c r="S97" s="16" t="s">
        <v>1449</v>
      </c>
      <c r="T97" s="16" t="s">
        <v>488</v>
      </c>
      <c r="U97" s="16" t="s">
        <v>1885</v>
      </c>
      <c r="V97" s="16" t="s">
        <v>1367</v>
      </c>
      <c r="W97" s="17" t="s">
        <v>386</v>
      </c>
      <c r="X97" s="7" t="s">
        <v>64</v>
      </c>
      <c r="Y97" s="16" t="s">
        <v>202</v>
      </c>
      <c r="Z97" s="16" t="s">
        <v>202</v>
      </c>
      <c r="AA97" s="16" t="s">
        <v>202</v>
      </c>
      <c r="AB97" s="16" t="s">
        <v>202</v>
      </c>
      <c r="AC97" s="8" t="s">
        <v>202</v>
      </c>
      <c r="AD97" s="16" t="s">
        <v>524</v>
      </c>
      <c r="AE97" s="16" t="s">
        <v>1885</v>
      </c>
      <c r="AF97" s="16" t="s">
        <v>458</v>
      </c>
      <c r="AG97" s="16" t="s">
        <v>1367</v>
      </c>
      <c r="AH97" s="8" t="s">
        <v>1920</v>
      </c>
      <c r="AI97" s="16" t="s">
        <v>1887</v>
      </c>
      <c r="AJ97" s="16" t="s">
        <v>214</v>
      </c>
      <c r="AK97" s="16" t="s">
        <v>215</v>
      </c>
      <c r="AL97" s="16" t="s">
        <v>216</v>
      </c>
      <c r="AM97" s="8" t="s">
        <v>1921</v>
      </c>
      <c r="AN97" s="16" t="s">
        <v>1889</v>
      </c>
      <c r="AO97" s="16" t="s">
        <v>219</v>
      </c>
      <c r="AP97" s="16" t="s">
        <v>220</v>
      </c>
      <c r="AQ97" s="16" t="s">
        <v>221</v>
      </c>
      <c r="AR97" s="18" t="s">
        <v>1922</v>
      </c>
      <c r="AS97" s="19" t="s">
        <v>1923</v>
      </c>
      <c r="AT97" s="7" t="s">
        <v>1892</v>
      </c>
      <c r="AU97" s="7" t="s">
        <v>1924</v>
      </c>
      <c r="AV97" s="7" t="s">
        <v>226</v>
      </c>
      <c r="AW97" s="7" t="s">
        <v>202</v>
      </c>
      <c r="AX97" s="7" t="s">
        <v>202</v>
      </c>
      <c r="AY97" s="7" t="s">
        <v>202</v>
      </c>
      <c r="AZ97" s="7" t="s">
        <v>65</v>
      </c>
      <c r="BA97" s="7" t="s">
        <v>93</v>
      </c>
      <c r="BB97" s="7" t="s">
        <v>103</v>
      </c>
      <c r="BC97" s="7" t="s">
        <v>60</v>
      </c>
      <c r="BD97" s="7" t="s">
        <v>88</v>
      </c>
      <c r="BE97" s="7" t="s">
        <v>69</v>
      </c>
      <c r="BF97" s="7" t="s">
        <v>86</v>
      </c>
      <c r="BG97" s="7" t="s">
        <v>397</v>
      </c>
      <c r="BH97" s="7" t="s">
        <v>80</v>
      </c>
      <c r="BI97" s="7" t="s">
        <v>131</v>
      </c>
      <c r="BJ97" s="7" t="s">
        <v>72</v>
      </c>
      <c r="BK97" s="7" t="s">
        <v>90</v>
      </c>
      <c r="BL97" s="7" t="s">
        <v>227</v>
      </c>
      <c r="BM97" s="7" t="s">
        <v>1894</v>
      </c>
      <c r="BN97" s="20" t="s">
        <v>1895</v>
      </c>
      <c r="BO97" s="7" t="s">
        <v>1896</v>
      </c>
      <c r="BP97" s="8" t="s">
        <v>994</v>
      </c>
      <c r="BQ97" s="8" t="s">
        <v>401</v>
      </c>
      <c r="BR97" s="8" t="s">
        <v>402</v>
      </c>
      <c r="BS97" s="8" t="s">
        <v>420</v>
      </c>
      <c r="BT97" s="8" t="s">
        <v>1274</v>
      </c>
      <c r="BU97" s="8" t="s">
        <v>202</v>
      </c>
      <c r="BV97" s="16" t="s">
        <v>1925</v>
      </c>
      <c r="BW97" s="27" t="s">
        <v>405</v>
      </c>
      <c r="BX97" s="28" t="s">
        <v>1908</v>
      </c>
    </row>
    <row r="98" spans="1:76" s="6" customFormat="1" ht="37.5" customHeight="1" x14ac:dyDescent="0.35">
      <c r="A98" s="12" t="s">
        <v>191</v>
      </c>
      <c r="B98" s="7" t="s">
        <v>375</v>
      </c>
      <c r="C98" s="7" t="s">
        <v>1926</v>
      </c>
      <c r="D98" s="7" t="s">
        <v>1927</v>
      </c>
      <c r="E98" s="7" t="s">
        <v>1928</v>
      </c>
      <c r="F98" s="7" t="s">
        <v>143</v>
      </c>
      <c r="G98" s="10" t="s">
        <v>403</v>
      </c>
      <c r="H98" s="7" t="s">
        <v>198</v>
      </c>
      <c r="I98" s="13" t="str">
        <f t="shared" si="0"/>
        <v>10/10/18</v>
      </c>
      <c r="J98" s="14" t="s">
        <v>1883</v>
      </c>
      <c r="K98" s="14" t="s">
        <v>200</v>
      </c>
      <c r="L98" s="7" t="s">
        <v>201</v>
      </c>
      <c r="M98" s="7" t="s">
        <v>57</v>
      </c>
      <c r="N98" s="15" t="s">
        <v>403</v>
      </c>
      <c r="O98" s="12" t="s">
        <v>202</v>
      </c>
      <c r="P98" s="7" t="s">
        <v>203</v>
      </c>
      <c r="Q98" s="7" t="s">
        <v>1610</v>
      </c>
      <c r="R98" s="7" t="s">
        <v>1884</v>
      </c>
      <c r="S98" s="16" t="s">
        <v>1449</v>
      </c>
      <c r="T98" s="16" t="s">
        <v>488</v>
      </c>
      <c r="U98" s="16" t="s">
        <v>1885</v>
      </c>
      <c r="V98" s="16" t="s">
        <v>1367</v>
      </c>
      <c r="W98" s="17" t="s">
        <v>386</v>
      </c>
      <c r="X98" s="7" t="s">
        <v>64</v>
      </c>
      <c r="Y98" s="16" t="s">
        <v>202</v>
      </c>
      <c r="Z98" s="16" t="s">
        <v>202</v>
      </c>
      <c r="AA98" s="16" t="s">
        <v>202</v>
      </c>
      <c r="AB98" s="16" t="s">
        <v>202</v>
      </c>
      <c r="AC98" s="8" t="s">
        <v>202</v>
      </c>
      <c r="AD98" s="16" t="s">
        <v>524</v>
      </c>
      <c r="AE98" s="16" t="s">
        <v>1885</v>
      </c>
      <c r="AF98" s="16" t="s">
        <v>458</v>
      </c>
      <c r="AG98" s="16" t="s">
        <v>1367</v>
      </c>
      <c r="AH98" s="8" t="s">
        <v>1929</v>
      </c>
      <c r="AI98" s="16" t="s">
        <v>1887</v>
      </c>
      <c r="AJ98" s="16" t="s">
        <v>214</v>
      </c>
      <c r="AK98" s="16" t="s">
        <v>215</v>
      </c>
      <c r="AL98" s="16" t="s">
        <v>216</v>
      </c>
      <c r="AM98" s="8" t="s">
        <v>1930</v>
      </c>
      <c r="AN98" s="16" t="s">
        <v>1889</v>
      </c>
      <c r="AO98" s="16" t="s">
        <v>219</v>
      </c>
      <c r="AP98" s="16" t="s">
        <v>220</v>
      </c>
      <c r="AQ98" s="16" t="s">
        <v>221</v>
      </c>
      <c r="AR98" s="18" t="s">
        <v>1931</v>
      </c>
      <c r="AS98" s="19" t="s">
        <v>1932</v>
      </c>
      <c r="AT98" s="7" t="s">
        <v>1892</v>
      </c>
      <c r="AU98" s="7" t="s">
        <v>1933</v>
      </c>
      <c r="AV98" s="7" t="s">
        <v>226</v>
      </c>
      <c r="AW98" s="7" t="s">
        <v>202</v>
      </c>
      <c r="AX98" s="7" t="s">
        <v>202</v>
      </c>
      <c r="AY98" s="7" t="s">
        <v>202</v>
      </c>
      <c r="AZ98" s="7" t="s">
        <v>65</v>
      </c>
      <c r="BA98" s="7" t="s">
        <v>93</v>
      </c>
      <c r="BB98" s="7" t="s">
        <v>103</v>
      </c>
      <c r="BC98" s="7" t="s">
        <v>60</v>
      </c>
      <c r="BD98" s="7" t="s">
        <v>88</v>
      </c>
      <c r="BE98" s="7" t="s">
        <v>69</v>
      </c>
      <c r="BF98" s="7" t="s">
        <v>86</v>
      </c>
      <c r="BG98" s="7" t="s">
        <v>397</v>
      </c>
      <c r="BH98" s="7" t="s">
        <v>80</v>
      </c>
      <c r="BI98" s="7" t="s">
        <v>131</v>
      </c>
      <c r="BJ98" s="7" t="s">
        <v>72</v>
      </c>
      <c r="BK98" s="7" t="s">
        <v>90</v>
      </c>
      <c r="BL98" s="7" t="s">
        <v>227</v>
      </c>
      <c r="BM98" s="7" t="s">
        <v>1894</v>
      </c>
      <c r="BN98" s="20" t="s">
        <v>1895</v>
      </c>
      <c r="BO98" s="7" t="s">
        <v>1896</v>
      </c>
      <c r="BP98" s="8" t="s">
        <v>994</v>
      </c>
      <c r="BQ98" s="8" t="s">
        <v>401</v>
      </c>
      <c r="BR98" s="8" t="s">
        <v>402</v>
      </c>
      <c r="BS98" s="8" t="s">
        <v>379</v>
      </c>
      <c r="BT98" s="8" t="s">
        <v>1265</v>
      </c>
      <c r="BU98" s="8" t="s">
        <v>202</v>
      </c>
      <c r="BV98" s="16" t="s">
        <v>1934</v>
      </c>
      <c r="BW98" s="27" t="s">
        <v>405</v>
      </c>
      <c r="BX98" s="28" t="s">
        <v>1898</v>
      </c>
    </row>
    <row r="99" spans="1:76" s="6" customFormat="1" ht="37.5" customHeight="1" x14ac:dyDescent="0.35">
      <c r="A99" s="12" t="s">
        <v>191</v>
      </c>
      <c r="B99" s="7" t="s">
        <v>291</v>
      </c>
      <c r="C99" s="7" t="s">
        <v>1935</v>
      </c>
      <c r="D99" s="7" t="s">
        <v>1936</v>
      </c>
      <c r="E99" s="7" t="s">
        <v>1937</v>
      </c>
      <c r="F99" s="7" t="s">
        <v>165</v>
      </c>
      <c r="G99" s="10" t="s">
        <v>1938</v>
      </c>
      <c r="H99" s="7" t="s">
        <v>296</v>
      </c>
      <c r="I99" s="13" t="str">
        <f>TEXT(
  "2021-03-01",
  "JJ/MM/AA"
)</f>
        <v>01/03/21</v>
      </c>
      <c r="J99" s="14" t="s">
        <v>1939</v>
      </c>
      <c r="K99" s="14" t="s">
        <v>200</v>
      </c>
      <c r="L99" s="7" t="s">
        <v>201</v>
      </c>
      <c r="M99" s="7" t="s">
        <v>57</v>
      </c>
      <c r="N99" s="15" t="s">
        <v>1940</v>
      </c>
      <c r="O99" s="12" t="s">
        <v>202</v>
      </c>
      <c r="P99" s="7" t="s">
        <v>203</v>
      </c>
      <c r="Q99" s="7" t="s">
        <v>334</v>
      </c>
      <c r="R99" s="7" t="s">
        <v>1941</v>
      </c>
      <c r="S99" s="16" t="s">
        <v>952</v>
      </c>
      <c r="T99" s="16" t="s">
        <v>547</v>
      </c>
      <c r="U99" s="16" t="s">
        <v>735</v>
      </c>
      <c r="V99" s="16" t="s">
        <v>717</v>
      </c>
      <c r="W99" s="17" t="s">
        <v>340</v>
      </c>
      <c r="X99" s="7" t="s">
        <v>91</v>
      </c>
      <c r="Y99" s="16" t="s">
        <v>202</v>
      </c>
      <c r="Z99" s="16" t="s">
        <v>202</v>
      </c>
      <c r="AA99" s="16" t="s">
        <v>202</v>
      </c>
      <c r="AB99" s="16" t="s">
        <v>202</v>
      </c>
      <c r="AC99" s="8" t="s">
        <v>202</v>
      </c>
      <c r="AD99" s="16" t="s">
        <v>1942</v>
      </c>
      <c r="AE99" s="16" t="s">
        <v>547</v>
      </c>
      <c r="AF99" s="16" t="s">
        <v>1662</v>
      </c>
      <c r="AG99" s="16" t="s">
        <v>1943</v>
      </c>
      <c r="AH99" s="8" t="s">
        <v>1944</v>
      </c>
      <c r="AI99" s="16" t="s">
        <v>1945</v>
      </c>
      <c r="AJ99" s="16" t="s">
        <v>913</v>
      </c>
      <c r="AK99" s="16" t="s">
        <v>1946</v>
      </c>
      <c r="AL99" s="16" t="s">
        <v>913</v>
      </c>
      <c r="AM99" s="8" t="s">
        <v>1947</v>
      </c>
      <c r="AN99" s="16" t="s">
        <v>1948</v>
      </c>
      <c r="AO99" s="16" t="s">
        <v>347</v>
      </c>
      <c r="AP99" s="16" t="s">
        <v>348</v>
      </c>
      <c r="AQ99" s="16" t="s">
        <v>1949</v>
      </c>
      <c r="AR99" s="18" t="s">
        <v>1950</v>
      </c>
      <c r="AS99" s="19" t="s">
        <v>351</v>
      </c>
      <c r="AT99" s="7" t="s">
        <v>1951</v>
      </c>
      <c r="AU99" s="7" t="s">
        <v>1952</v>
      </c>
      <c r="AV99" s="7" t="s">
        <v>226</v>
      </c>
      <c r="AW99" s="7" t="s">
        <v>202</v>
      </c>
      <c r="AX99" s="7" t="s">
        <v>202</v>
      </c>
      <c r="AY99" s="7" t="s">
        <v>202</v>
      </c>
      <c r="AZ99" s="7" t="s">
        <v>202</v>
      </c>
      <c r="BA99" s="7" t="s">
        <v>103</v>
      </c>
      <c r="BB99" s="7" t="s">
        <v>93</v>
      </c>
      <c r="BC99" s="7" t="s">
        <v>76</v>
      </c>
      <c r="BD99" s="7" t="s">
        <v>125</v>
      </c>
      <c r="BE99" s="7" t="s">
        <v>202</v>
      </c>
      <c r="BF99" s="7" t="s">
        <v>202</v>
      </c>
      <c r="BG99" s="7" t="s">
        <v>318</v>
      </c>
      <c r="BH99" s="7" t="s">
        <v>202</v>
      </c>
      <c r="BI99" s="7" t="s">
        <v>125</v>
      </c>
      <c r="BJ99" s="7" t="s">
        <v>90</v>
      </c>
      <c r="BK99" s="7" t="s">
        <v>112</v>
      </c>
      <c r="BL99" s="7" t="s">
        <v>227</v>
      </c>
      <c r="BM99" s="7" t="s">
        <v>935</v>
      </c>
      <c r="BN99" s="20" t="s">
        <v>1953</v>
      </c>
      <c r="BO99" s="7" t="s">
        <v>1954</v>
      </c>
      <c r="BP99" s="8" t="s">
        <v>202</v>
      </c>
      <c r="BQ99" s="8" t="s">
        <v>202</v>
      </c>
      <c r="BR99" s="8" t="s">
        <v>202</v>
      </c>
      <c r="BS99" s="8" t="s">
        <v>202</v>
      </c>
      <c r="BT99" s="8" t="s">
        <v>202</v>
      </c>
      <c r="BU99" s="8" t="s">
        <v>202</v>
      </c>
      <c r="BV99" s="16" t="s">
        <v>202</v>
      </c>
      <c r="BW99" s="27" t="s">
        <v>327</v>
      </c>
      <c r="BX99" s="28" t="s">
        <v>1955</v>
      </c>
    </row>
    <row r="100" spans="1:76" s="6" customFormat="1" ht="37.5" customHeight="1" x14ac:dyDescent="0.35">
      <c r="A100" s="12" t="s">
        <v>191</v>
      </c>
      <c r="B100" s="7" t="s">
        <v>291</v>
      </c>
      <c r="C100" s="7" t="s">
        <v>1956</v>
      </c>
      <c r="D100" s="7" t="s">
        <v>1957</v>
      </c>
      <c r="E100" s="7" t="s">
        <v>1958</v>
      </c>
      <c r="F100" s="7" t="s">
        <v>165</v>
      </c>
      <c r="G100" s="10" t="s">
        <v>828</v>
      </c>
      <c r="H100" s="7" t="s">
        <v>296</v>
      </c>
      <c r="I100" s="13" t="str">
        <f>TEXT(
  "2018-10-10",
  "JJ/MM/AA"
)</f>
        <v>10/10/18</v>
      </c>
      <c r="J100" s="14" t="s">
        <v>1959</v>
      </c>
      <c r="K100" s="14" t="s">
        <v>200</v>
      </c>
      <c r="L100" s="7" t="s">
        <v>201</v>
      </c>
      <c r="M100" s="7" t="s">
        <v>57</v>
      </c>
      <c r="N100" s="15" t="s">
        <v>1940</v>
      </c>
      <c r="O100" s="12" t="s">
        <v>202</v>
      </c>
      <c r="P100" s="7" t="s">
        <v>203</v>
      </c>
      <c r="Q100" s="7" t="s">
        <v>570</v>
      </c>
      <c r="R100" s="7" t="s">
        <v>300</v>
      </c>
      <c r="S100" s="16" t="s">
        <v>1607</v>
      </c>
      <c r="T100" s="16" t="s">
        <v>735</v>
      </c>
      <c r="U100" s="16" t="s">
        <v>735</v>
      </c>
      <c r="V100" s="16" t="s">
        <v>1608</v>
      </c>
      <c r="W100" s="17" t="s">
        <v>304</v>
      </c>
      <c r="X100" s="7" t="s">
        <v>64</v>
      </c>
      <c r="Y100" s="16" t="s">
        <v>202</v>
      </c>
      <c r="Z100" s="16" t="s">
        <v>202</v>
      </c>
      <c r="AA100" s="16" t="s">
        <v>202</v>
      </c>
      <c r="AB100" s="16" t="s">
        <v>202</v>
      </c>
      <c r="AC100" s="8" t="s">
        <v>202</v>
      </c>
      <c r="AD100" s="16" t="s">
        <v>1609</v>
      </c>
      <c r="AE100" s="16" t="s">
        <v>735</v>
      </c>
      <c r="AF100" s="16" t="s">
        <v>1610</v>
      </c>
      <c r="AG100" s="16" t="s">
        <v>1608</v>
      </c>
      <c r="AH100" s="8" t="s">
        <v>1960</v>
      </c>
      <c r="AI100" s="16" t="s">
        <v>1612</v>
      </c>
      <c r="AJ100" s="16" t="s">
        <v>214</v>
      </c>
      <c r="AK100" s="16" t="s">
        <v>215</v>
      </c>
      <c r="AL100" s="16" t="s">
        <v>216</v>
      </c>
      <c r="AM100" s="8" t="s">
        <v>1961</v>
      </c>
      <c r="AN100" s="16" t="s">
        <v>1614</v>
      </c>
      <c r="AO100" s="16" t="s">
        <v>219</v>
      </c>
      <c r="AP100" s="16" t="s">
        <v>220</v>
      </c>
      <c r="AQ100" s="16" t="s">
        <v>221</v>
      </c>
      <c r="AR100" s="18" t="s">
        <v>1962</v>
      </c>
      <c r="AS100" s="19" t="s">
        <v>1616</v>
      </c>
      <c r="AT100" s="7" t="s">
        <v>1951</v>
      </c>
      <c r="AU100" s="7" t="s">
        <v>1963</v>
      </c>
      <c r="AV100" s="7" t="s">
        <v>226</v>
      </c>
      <c r="AW100" s="7" t="s">
        <v>202</v>
      </c>
      <c r="AX100" s="7" t="s">
        <v>202</v>
      </c>
      <c r="AY100" s="7" t="s">
        <v>202</v>
      </c>
      <c r="AZ100" s="7" t="s">
        <v>202</v>
      </c>
      <c r="BA100" s="7" t="s">
        <v>93</v>
      </c>
      <c r="BB100" s="7" t="s">
        <v>103</v>
      </c>
      <c r="BC100" s="7" t="s">
        <v>76</v>
      </c>
      <c r="BD100" s="7" t="s">
        <v>104</v>
      </c>
      <c r="BE100" s="7" t="s">
        <v>202</v>
      </c>
      <c r="BF100" s="7" t="s">
        <v>202</v>
      </c>
      <c r="BG100" s="7" t="s">
        <v>318</v>
      </c>
      <c r="BH100" s="7" t="s">
        <v>202</v>
      </c>
      <c r="BI100" s="7" t="s">
        <v>125</v>
      </c>
      <c r="BJ100" s="7" t="s">
        <v>112</v>
      </c>
      <c r="BK100" s="7" t="s">
        <v>90</v>
      </c>
      <c r="BL100" s="7" t="s">
        <v>227</v>
      </c>
      <c r="BM100" s="7" t="s">
        <v>935</v>
      </c>
      <c r="BN100" s="20" t="s">
        <v>673</v>
      </c>
      <c r="BO100" s="7" t="s">
        <v>1954</v>
      </c>
      <c r="BP100" s="8" t="s">
        <v>675</v>
      </c>
      <c r="BQ100" s="8" t="s">
        <v>323</v>
      </c>
      <c r="BR100" s="8" t="s">
        <v>676</v>
      </c>
      <c r="BS100" s="8" t="s">
        <v>654</v>
      </c>
      <c r="BT100" s="8" t="s">
        <v>677</v>
      </c>
      <c r="BU100" s="8" t="s">
        <v>202</v>
      </c>
      <c r="BV100" s="16" t="s">
        <v>202</v>
      </c>
      <c r="BW100" s="27" t="s">
        <v>327</v>
      </c>
      <c r="BX100" s="28" t="s">
        <v>678</v>
      </c>
    </row>
    <row r="101" spans="1:76" s="6" customFormat="1" ht="37.5" customHeight="1" x14ac:dyDescent="0.35">
      <c r="A101" s="12" t="s">
        <v>191</v>
      </c>
      <c r="B101" s="7" t="s">
        <v>291</v>
      </c>
      <c r="C101" s="7" t="s">
        <v>1964</v>
      </c>
      <c r="D101" s="7" t="s">
        <v>1965</v>
      </c>
      <c r="E101" s="7" t="s">
        <v>1966</v>
      </c>
      <c r="F101" s="7" t="s">
        <v>165</v>
      </c>
      <c r="G101" s="10" t="s">
        <v>1940</v>
      </c>
      <c r="H101" s="7" t="s">
        <v>296</v>
      </c>
      <c r="I101" s="13" t="str">
        <f>TEXT(
  "2020-03-05",
  "JJ/MM/AA"
)</f>
        <v>05/03/20</v>
      </c>
      <c r="J101" s="14" t="s">
        <v>1939</v>
      </c>
      <c r="K101" s="14" t="s">
        <v>200</v>
      </c>
      <c r="L101" s="7" t="s">
        <v>201</v>
      </c>
      <c r="M101" s="7" t="s">
        <v>57</v>
      </c>
      <c r="N101" s="15" t="s">
        <v>1940</v>
      </c>
      <c r="O101" s="12" t="s">
        <v>202</v>
      </c>
      <c r="P101" s="7" t="s">
        <v>203</v>
      </c>
      <c r="Q101" s="7" t="s">
        <v>570</v>
      </c>
      <c r="R101" s="7" t="s">
        <v>300</v>
      </c>
      <c r="S101" s="16" t="s">
        <v>1607</v>
      </c>
      <c r="T101" s="16" t="s">
        <v>735</v>
      </c>
      <c r="U101" s="16" t="s">
        <v>735</v>
      </c>
      <c r="V101" s="16" t="s">
        <v>1608</v>
      </c>
      <c r="W101" s="17" t="s">
        <v>304</v>
      </c>
      <c r="X101" s="7" t="s">
        <v>64</v>
      </c>
      <c r="Y101" s="16" t="s">
        <v>202</v>
      </c>
      <c r="Z101" s="16" t="s">
        <v>202</v>
      </c>
      <c r="AA101" s="16" t="s">
        <v>202</v>
      </c>
      <c r="AB101" s="16" t="s">
        <v>202</v>
      </c>
      <c r="AC101" s="8" t="s">
        <v>202</v>
      </c>
      <c r="AD101" s="16" t="s">
        <v>1609</v>
      </c>
      <c r="AE101" s="16" t="s">
        <v>735</v>
      </c>
      <c r="AF101" s="16" t="s">
        <v>1610</v>
      </c>
      <c r="AG101" s="16" t="s">
        <v>1608</v>
      </c>
      <c r="AH101" s="8" t="s">
        <v>1967</v>
      </c>
      <c r="AI101" s="16" t="s">
        <v>1612</v>
      </c>
      <c r="AJ101" s="16" t="s">
        <v>214</v>
      </c>
      <c r="AK101" s="16" t="s">
        <v>215</v>
      </c>
      <c r="AL101" s="16" t="s">
        <v>216</v>
      </c>
      <c r="AM101" s="8" t="s">
        <v>1968</v>
      </c>
      <c r="AN101" s="16" t="s">
        <v>1614</v>
      </c>
      <c r="AO101" s="16" t="s">
        <v>219</v>
      </c>
      <c r="AP101" s="16" t="s">
        <v>220</v>
      </c>
      <c r="AQ101" s="16" t="s">
        <v>221</v>
      </c>
      <c r="AR101" s="18" t="s">
        <v>1969</v>
      </c>
      <c r="AS101" s="19" t="s">
        <v>1616</v>
      </c>
      <c r="AT101" s="7" t="s">
        <v>1951</v>
      </c>
      <c r="AU101" s="7" t="s">
        <v>1970</v>
      </c>
      <c r="AV101" s="7" t="s">
        <v>226</v>
      </c>
      <c r="AW101" s="7" t="s">
        <v>202</v>
      </c>
      <c r="AX101" s="7" t="s">
        <v>202</v>
      </c>
      <c r="AY101" s="7" t="s">
        <v>202</v>
      </c>
      <c r="AZ101" s="7" t="s">
        <v>202</v>
      </c>
      <c r="BA101" s="7" t="s">
        <v>93</v>
      </c>
      <c r="BB101" s="7" t="s">
        <v>103</v>
      </c>
      <c r="BC101" s="7" t="s">
        <v>76</v>
      </c>
      <c r="BD101" s="7" t="s">
        <v>125</v>
      </c>
      <c r="BE101" s="7" t="s">
        <v>202</v>
      </c>
      <c r="BF101" s="7" t="s">
        <v>202</v>
      </c>
      <c r="BG101" s="7" t="s">
        <v>318</v>
      </c>
      <c r="BH101" s="7" t="s">
        <v>202</v>
      </c>
      <c r="BI101" s="7" t="s">
        <v>125</v>
      </c>
      <c r="BJ101" s="7" t="s">
        <v>112</v>
      </c>
      <c r="BK101" s="7" t="s">
        <v>202</v>
      </c>
      <c r="BL101" s="7" t="s">
        <v>227</v>
      </c>
      <c r="BM101" s="7" t="s">
        <v>1971</v>
      </c>
      <c r="BN101" s="20" t="s">
        <v>202</v>
      </c>
      <c r="BO101" s="7" t="s">
        <v>1954</v>
      </c>
      <c r="BP101" s="8" t="s">
        <v>675</v>
      </c>
      <c r="BQ101" s="8" t="s">
        <v>323</v>
      </c>
      <c r="BR101" s="8" t="s">
        <v>676</v>
      </c>
      <c r="BS101" s="8" t="s">
        <v>1972</v>
      </c>
      <c r="BT101" s="8" t="s">
        <v>830</v>
      </c>
      <c r="BU101" s="8" t="s">
        <v>675</v>
      </c>
      <c r="BV101" s="16" t="s">
        <v>202</v>
      </c>
      <c r="BW101" s="27" t="s">
        <v>327</v>
      </c>
      <c r="BX101" s="28" t="s">
        <v>1973</v>
      </c>
    </row>
    <row r="102" spans="1:76" s="6" customFormat="1" ht="37.5" customHeight="1" x14ac:dyDescent="0.35">
      <c r="A102" s="12" t="s">
        <v>191</v>
      </c>
      <c r="B102" s="7" t="s">
        <v>291</v>
      </c>
      <c r="C102" s="7" t="s">
        <v>1974</v>
      </c>
      <c r="D102" s="7" t="s">
        <v>1975</v>
      </c>
      <c r="E102" s="7" t="s">
        <v>1976</v>
      </c>
      <c r="F102" s="7" t="s">
        <v>165</v>
      </c>
      <c r="G102" s="10" t="s">
        <v>1972</v>
      </c>
      <c r="H102" s="7" t="s">
        <v>296</v>
      </c>
      <c r="I102" s="13" t="str">
        <f>TEXT(
  "2020-03-05",
  "JJ/MM/AA"
)</f>
        <v>05/03/20</v>
      </c>
      <c r="J102" s="14" t="s">
        <v>1977</v>
      </c>
      <c r="K102" s="14" t="s">
        <v>200</v>
      </c>
      <c r="L102" s="7" t="s">
        <v>201</v>
      </c>
      <c r="M102" s="7" t="s">
        <v>57</v>
      </c>
      <c r="N102" s="15" t="s">
        <v>1940</v>
      </c>
      <c r="O102" s="12" t="s">
        <v>202</v>
      </c>
      <c r="P102" s="7" t="s">
        <v>202</v>
      </c>
      <c r="Q102" s="7" t="s">
        <v>299</v>
      </c>
      <c r="R102" s="7" t="s">
        <v>656</v>
      </c>
      <c r="S102" s="16" t="s">
        <v>657</v>
      </c>
      <c r="T102" s="16" t="s">
        <v>515</v>
      </c>
      <c r="U102" s="16" t="s">
        <v>515</v>
      </c>
      <c r="V102" s="16" t="s">
        <v>658</v>
      </c>
      <c r="W102" s="17" t="s">
        <v>521</v>
      </c>
      <c r="X102" s="7" t="s">
        <v>64</v>
      </c>
      <c r="Y102" s="16" t="s">
        <v>202</v>
      </c>
      <c r="Z102" s="16" t="s">
        <v>202</v>
      </c>
      <c r="AA102" s="16" t="s">
        <v>202</v>
      </c>
      <c r="AB102" s="16" t="s">
        <v>202</v>
      </c>
      <c r="AC102" s="8" t="s">
        <v>202</v>
      </c>
      <c r="AD102" s="16" t="s">
        <v>202</v>
      </c>
      <c r="AE102" s="16" t="s">
        <v>202</v>
      </c>
      <c r="AF102" s="16" t="s">
        <v>202</v>
      </c>
      <c r="AG102" s="16" t="s">
        <v>202</v>
      </c>
      <c r="AH102" s="8" t="s">
        <v>202</v>
      </c>
      <c r="AI102" s="16" t="s">
        <v>659</v>
      </c>
      <c r="AJ102" s="16" t="s">
        <v>660</v>
      </c>
      <c r="AK102" s="16" t="s">
        <v>661</v>
      </c>
      <c r="AL102" s="16" t="s">
        <v>662</v>
      </c>
      <c r="AM102" s="8" t="s">
        <v>1978</v>
      </c>
      <c r="AN102" s="16" t="s">
        <v>664</v>
      </c>
      <c r="AO102" s="16" t="s">
        <v>665</v>
      </c>
      <c r="AP102" s="16" t="s">
        <v>666</v>
      </c>
      <c r="AQ102" s="16" t="s">
        <v>667</v>
      </c>
      <c r="AR102" s="18" t="s">
        <v>1979</v>
      </c>
      <c r="AS102" s="19" t="s">
        <v>669</v>
      </c>
      <c r="AT102" s="7" t="s">
        <v>1951</v>
      </c>
      <c r="AU102" s="7" t="s">
        <v>1980</v>
      </c>
      <c r="AV102" s="7" t="s">
        <v>226</v>
      </c>
      <c r="AW102" s="7" t="s">
        <v>202</v>
      </c>
      <c r="AX102" s="7" t="s">
        <v>202</v>
      </c>
      <c r="AY102" s="7" t="s">
        <v>202</v>
      </c>
      <c r="AZ102" s="7" t="s">
        <v>202</v>
      </c>
      <c r="BA102" s="7" t="s">
        <v>103</v>
      </c>
      <c r="BB102" s="7" t="s">
        <v>93</v>
      </c>
      <c r="BC102" s="7" t="s">
        <v>76</v>
      </c>
      <c r="BD102" s="7" t="s">
        <v>77</v>
      </c>
      <c r="BE102" s="7" t="s">
        <v>202</v>
      </c>
      <c r="BF102" s="7" t="s">
        <v>202</v>
      </c>
      <c r="BG102" s="7" t="s">
        <v>318</v>
      </c>
      <c r="BH102" s="7" t="s">
        <v>202</v>
      </c>
      <c r="BI102" s="7" t="s">
        <v>125</v>
      </c>
      <c r="BJ102" s="7" t="s">
        <v>112</v>
      </c>
      <c r="BK102" s="7" t="s">
        <v>202</v>
      </c>
      <c r="BL102" s="7" t="s">
        <v>227</v>
      </c>
      <c r="BM102" s="7" t="s">
        <v>1981</v>
      </c>
      <c r="BN102" s="20" t="s">
        <v>1982</v>
      </c>
      <c r="BO102" s="7" t="s">
        <v>1954</v>
      </c>
      <c r="BP102" s="8" t="s">
        <v>675</v>
      </c>
      <c r="BQ102" s="8" t="s">
        <v>323</v>
      </c>
      <c r="BR102" s="8" t="s">
        <v>676</v>
      </c>
      <c r="BS102" s="8" t="s">
        <v>1972</v>
      </c>
      <c r="BT102" s="8" t="s">
        <v>675</v>
      </c>
      <c r="BU102" s="8" t="s">
        <v>830</v>
      </c>
      <c r="BV102" s="16" t="s">
        <v>202</v>
      </c>
      <c r="BW102" s="27" t="s">
        <v>327</v>
      </c>
      <c r="BX102" s="28" t="s">
        <v>1983</v>
      </c>
    </row>
    <row r="103" spans="1:76" s="6" customFormat="1" ht="37.5" customHeight="1" x14ac:dyDescent="0.35">
      <c r="A103" s="12" t="s">
        <v>191</v>
      </c>
      <c r="B103" s="7" t="s">
        <v>1984</v>
      </c>
      <c r="C103" s="7" t="s">
        <v>1985</v>
      </c>
      <c r="D103" s="7" t="s">
        <v>1986</v>
      </c>
      <c r="E103" s="7" t="s">
        <v>1987</v>
      </c>
      <c r="F103" s="7" t="s">
        <v>176</v>
      </c>
      <c r="G103" s="10" t="s">
        <v>1988</v>
      </c>
      <c r="H103" s="7" t="s">
        <v>202</v>
      </c>
      <c r="I103" s="13" t="str">
        <f>TEXT(
  "2018-10-05",
  "JJ/MM/AA"
)</f>
        <v>05/10/18</v>
      </c>
      <c r="J103" s="14" t="s">
        <v>1989</v>
      </c>
      <c r="K103" s="14" t="s">
        <v>200</v>
      </c>
      <c r="L103" s="7" t="s">
        <v>201</v>
      </c>
      <c r="M103" s="7" t="s">
        <v>57</v>
      </c>
      <c r="N103" s="15" t="s">
        <v>202</v>
      </c>
      <c r="O103" s="12" t="s">
        <v>202</v>
      </c>
      <c r="P103" s="7" t="s">
        <v>203</v>
      </c>
      <c r="Q103" s="7" t="s">
        <v>453</v>
      </c>
      <c r="R103" s="7" t="s">
        <v>1990</v>
      </c>
      <c r="S103" s="16" t="s">
        <v>1991</v>
      </c>
      <c r="T103" s="16" t="s">
        <v>265</v>
      </c>
      <c r="U103" s="16" t="s">
        <v>265</v>
      </c>
      <c r="V103" s="16" t="s">
        <v>1537</v>
      </c>
      <c r="W103" s="17" t="s">
        <v>271</v>
      </c>
      <c r="X103" s="7" t="s">
        <v>64</v>
      </c>
      <c r="Y103" s="16" t="s">
        <v>202</v>
      </c>
      <c r="Z103" s="16" t="s">
        <v>202</v>
      </c>
      <c r="AA103" s="16" t="s">
        <v>202</v>
      </c>
      <c r="AB103" s="16" t="s">
        <v>202</v>
      </c>
      <c r="AC103" s="8" t="s">
        <v>202</v>
      </c>
      <c r="AD103" s="16" t="s">
        <v>1992</v>
      </c>
      <c r="AE103" s="16" t="s">
        <v>265</v>
      </c>
      <c r="AF103" s="16" t="s">
        <v>1991</v>
      </c>
      <c r="AG103" s="16" t="s">
        <v>1537</v>
      </c>
      <c r="AH103" s="8" t="s">
        <v>1993</v>
      </c>
      <c r="AI103" s="16" t="s">
        <v>1994</v>
      </c>
      <c r="AJ103" s="16" t="s">
        <v>214</v>
      </c>
      <c r="AK103" s="16" t="s">
        <v>215</v>
      </c>
      <c r="AL103" s="16" t="s">
        <v>216</v>
      </c>
      <c r="AM103" s="8" t="s">
        <v>1995</v>
      </c>
      <c r="AN103" s="16" t="s">
        <v>1996</v>
      </c>
      <c r="AO103" s="16" t="s">
        <v>219</v>
      </c>
      <c r="AP103" s="16" t="s">
        <v>220</v>
      </c>
      <c r="AQ103" s="16" t="s">
        <v>221</v>
      </c>
      <c r="AR103" s="18" t="s">
        <v>1997</v>
      </c>
      <c r="AS103" s="19" t="s">
        <v>1998</v>
      </c>
      <c r="AT103" s="7" t="s">
        <v>1999</v>
      </c>
      <c r="AU103" s="7" t="s">
        <v>2000</v>
      </c>
      <c r="AV103" s="7" t="s">
        <v>226</v>
      </c>
      <c r="AW103" s="7" t="s">
        <v>202</v>
      </c>
      <c r="AX103" s="7" t="s">
        <v>202</v>
      </c>
      <c r="AY103" s="7" t="s">
        <v>202</v>
      </c>
      <c r="AZ103" s="7" t="s">
        <v>202</v>
      </c>
      <c r="BA103" s="7" t="s">
        <v>93</v>
      </c>
      <c r="BB103" s="7" t="s">
        <v>106</v>
      </c>
      <c r="BC103" s="7" t="s">
        <v>227</v>
      </c>
      <c r="BD103" s="7" t="s">
        <v>61</v>
      </c>
      <c r="BE103" s="7" t="s">
        <v>202</v>
      </c>
      <c r="BF103" s="7" t="s">
        <v>202</v>
      </c>
      <c r="BG103" s="7" t="s">
        <v>695</v>
      </c>
      <c r="BH103" s="7" t="s">
        <v>202</v>
      </c>
      <c r="BI103" s="7" t="s">
        <v>115</v>
      </c>
      <c r="BJ103" s="7" t="s">
        <v>202</v>
      </c>
      <c r="BK103" s="7" t="s">
        <v>202</v>
      </c>
      <c r="BL103" s="7" t="s">
        <v>227</v>
      </c>
      <c r="BM103" s="7" t="s">
        <v>2001</v>
      </c>
      <c r="BN103" s="20" t="s">
        <v>2002</v>
      </c>
      <c r="BO103" s="7" t="s">
        <v>202</v>
      </c>
      <c r="BP103" s="8" t="s">
        <v>2003</v>
      </c>
      <c r="BQ103" s="8" t="s">
        <v>994</v>
      </c>
      <c r="BR103" s="8" t="s">
        <v>562</v>
      </c>
      <c r="BS103" s="8" t="s">
        <v>2004</v>
      </c>
      <c r="BT103" s="8" t="s">
        <v>2005</v>
      </c>
      <c r="BU103" s="8" t="s">
        <v>202</v>
      </c>
      <c r="BV103" s="16" t="s">
        <v>202</v>
      </c>
      <c r="BW103" s="27" t="s">
        <v>237</v>
      </c>
      <c r="BX103" s="28" t="s">
        <v>2006</v>
      </c>
    </row>
    <row r="104" spans="1:76" s="6" customFormat="1" ht="37.5" customHeight="1" x14ac:dyDescent="0.35">
      <c r="A104" s="12" t="s">
        <v>191</v>
      </c>
      <c r="B104" s="7" t="s">
        <v>2007</v>
      </c>
      <c r="C104" s="7" t="s">
        <v>2008</v>
      </c>
      <c r="D104" s="7" t="s">
        <v>2009</v>
      </c>
      <c r="E104" s="7" t="s">
        <v>2010</v>
      </c>
      <c r="F104" s="7" t="s">
        <v>170</v>
      </c>
      <c r="G104" s="10" t="s">
        <v>2011</v>
      </c>
      <c r="H104" s="7" t="s">
        <v>296</v>
      </c>
      <c r="I104" s="13" t="str">
        <f>TEXT(
  "2018-10-10",
  "JJ/MM/AA"
)</f>
        <v>10/10/18</v>
      </c>
      <c r="J104" s="14" t="s">
        <v>2012</v>
      </c>
      <c r="K104" s="14" t="s">
        <v>200</v>
      </c>
      <c r="L104" s="7" t="s">
        <v>201</v>
      </c>
      <c r="M104" s="7" t="s">
        <v>57</v>
      </c>
      <c r="N104" s="15" t="s">
        <v>2011</v>
      </c>
      <c r="O104" s="12" t="s">
        <v>202</v>
      </c>
      <c r="P104" s="7" t="s">
        <v>203</v>
      </c>
      <c r="Q104" s="7" t="s">
        <v>570</v>
      </c>
      <c r="R104" s="7" t="s">
        <v>300</v>
      </c>
      <c r="S104" s="16" t="s">
        <v>734</v>
      </c>
      <c r="T104" s="16" t="s">
        <v>735</v>
      </c>
      <c r="U104" s="16" t="s">
        <v>735</v>
      </c>
      <c r="V104" s="16" t="s">
        <v>736</v>
      </c>
      <c r="W104" s="17" t="s">
        <v>304</v>
      </c>
      <c r="X104" s="7" t="s">
        <v>64</v>
      </c>
      <c r="Y104" s="16" t="s">
        <v>202</v>
      </c>
      <c r="Z104" s="16" t="s">
        <v>202</v>
      </c>
      <c r="AA104" s="16" t="s">
        <v>202</v>
      </c>
      <c r="AB104" s="16" t="s">
        <v>202</v>
      </c>
      <c r="AC104" s="8" t="s">
        <v>202</v>
      </c>
      <c r="AD104" s="16" t="s">
        <v>2013</v>
      </c>
      <c r="AE104" s="16" t="s">
        <v>735</v>
      </c>
      <c r="AF104" s="16" t="s">
        <v>738</v>
      </c>
      <c r="AG104" s="16" t="s">
        <v>739</v>
      </c>
      <c r="AH104" s="8" t="s">
        <v>2014</v>
      </c>
      <c r="AI104" s="16" t="s">
        <v>2015</v>
      </c>
      <c r="AJ104" s="16" t="s">
        <v>742</v>
      </c>
      <c r="AK104" s="16" t="s">
        <v>743</v>
      </c>
      <c r="AL104" s="16" t="s">
        <v>216</v>
      </c>
      <c r="AM104" s="8" t="s">
        <v>2016</v>
      </c>
      <c r="AN104" s="16" t="s">
        <v>2017</v>
      </c>
      <c r="AO104" s="16" t="s">
        <v>219</v>
      </c>
      <c r="AP104" s="16" t="s">
        <v>220</v>
      </c>
      <c r="AQ104" s="16" t="s">
        <v>221</v>
      </c>
      <c r="AR104" s="18" t="s">
        <v>2018</v>
      </c>
      <c r="AS104" s="19" t="s">
        <v>747</v>
      </c>
      <c r="AT104" s="7" t="s">
        <v>2019</v>
      </c>
      <c r="AU104" s="7" t="s">
        <v>2020</v>
      </c>
      <c r="AV104" s="7" t="s">
        <v>226</v>
      </c>
      <c r="AW104" s="7" t="s">
        <v>202</v>
      </c>
      <c r="AX104" s="7" t="s">
        <v>202</v>
      </c>
      <c r="AY104" s="7" t="s">
        <v>202</v>
      </c>
      <c r="AZ104" s="7" t="s">
        <v>227</v>
      </c>
      <c r="BA104" s="7" t="s">
        <v>59</v>
      </c>
      <c r="BB104" s="7" t="s">
        <v>93</v>
      </c>
      <c r="BC104" s="7" t="s">
        <v>202</v>
      </c>
      <c r="BD104" s="7" t="s">
        <v>109</v>
      </c>
      <c r="BE104" s="7" t="s">
        <v>202</v>
      </c>
      <c r="BF104" s="7" t="s">
        <v>202</v>
      </c>
      <c r="BG104" s="7" t="s">
        <v>804</v>
      </c>
      <c r="BH104" s="7" t="s">
        <v>227</v>
      </c>
      <c r="BI104" s="7" t="s">
        <v>85</v>
      </c>
      <c r="BJ104" s="7" t="s">
        <v>72</v>
      </c>
      <c r="BK104" s="7" t="s">
        <v>90</v>
      </c>
      <c r="BL104" s="7" t="s">
        <v>227</v>
      </c>
      <c r="BM104" s="7" t="s">
        <v>2021</v>
      </c>
      <c r="BN104" s="20" t="s">
        <v>2022</v>
      </c>
      <c r="BO104" s="7" t="s">
        <v>2023</v>
      </c>
      <c r="BP104" s="8" t="s">
        <v>2024</v>
      </c>
      <c r="BQ104" s="8" t="s">
        <v>2025</v>
      </c>
      <c r="BR104" s="8" t="s">
        <v>2026</v>
      </c>
      <c r="BS104" s="8" t="s">
        <v>2027</v>
      </c>
      <c r="BT104" s="8" t="s">
        <v>202</v>
      </c>
      <c r="BU104" s="8" t="s">
        <v>202</v>
      </c>
      <c r="BV104" s="16" t="s">
        <v>202</v>
      </c>
      <c r="BW104" s="27" t="s">
        <v>237</v>
      </c>
      <c r="BX104" s="28" t="s">
        <v>2028</v>
      </c>
    </row>
    <row r="105" spans="1:76" s="6" customFormat="1" ht="37.5" customHeight="1" x14ac:dyDescent="0.35">
      <c r="A105" s="12" t="s">
        <v>191</v>
      </c>
      <c r="B105" s="7" t="s">
        <v>594</v>
      </c>
      <c r="C105" s="7" t="s">
        <v>2029</v>
      </c>
      <c r="D105" s="7" t="s">
        <v>2030</v>
      </c>
      <c r="E105" s="7" t="s">
        <v>2031</v>
      </c>
      <c r="F105" s="7" t="s">
        <v>159</v>
      </c>
      <c r="G105" s="10" t="s">
        <v>1355</v>
      </c>
      <c r="H105" s="7" t="s">
        <v>202</v>
      </c>
      <c r="I105" s="13" t="str">
        <f>TEXT(
  "2019-04-30",
  "JJ/MM/AA"
)</f>
        <v>30/04/19</v>
      </c>
      <c r="J105" s="14" t="s">
        <v>2032</v>
      </c>
      <c r="K105" s="14" t="s">
        <v>200</v>
      </c>
      <c r="L105" s="7" t="s">
        <v>201</v>
      </c>
      <c r="M105" s="7" t="s">
        <v>57</v>
      </c>
      <c r="N105" s="15" t="s">
        <v>202</v>
      </c>
      <c r="O105" s="12" t="s">
        <v>202</v>
      </c>
      <c r="P105" s="7" t="s">
        <v>203</v>
      </c>
      <c r="Q105" s="7" t="s">
        <v>515</v>
      </c>
      <c r="R105" s="7" t="s">
        <v>2033</v>
      </c>
      <c r="S105" s="16" t="s">
        <v>2034</v>
      </c>
      <c r="T105" s="16" t="s">
        <v>735</v>
      </c>
      <c r="U105" s="16" t="s">
        <v>515</v>
      </c>
      <c r="V105" s="16" t="s">
        <v>303</v>
      </c>
      <c r="W105" s="17" t="s">
        <v>304</v>
      </c>
      <c r="X105" s="7" t="s">
        <v>64</v>
      </c>
      <c r="Y105" s="16" t="s">
        <v>202</v>
      </c>
      <c r="Z105" s="16" t="s">
        <v>202</v>
      </c>
      <c r="AA105" s="16" t="s">
        <v>202</v>
      </c>
      <c r="AB105" s="16" t="s">
        <v>202</v>
      </c>
      <c r="AC105" s="8" t="s">
        <v>202</v>
      </c>
      <c r="AD105" s="16" t="s">
        <v>1500</v>
      </c>
      <c r="AE105" s="16" t="s">
        <v>515</v>
      </c>
      <c r="AF105" s="16" t="s">
        <v>738</v>
      </c>
      <c r="AG105" s="16" t="s">
        <v>303</v>
      </c>
      <c r="AH105" s="8" t="s">
        <v>2035</v>
      </c>
      <c r="AI105" s="16" t="s">
        <v>2036</v>
      </c>
      <c r="AJ105" s="16" t="s">
        <v>2037</v>
      </c>
      <c r="AK105" s="16" t="s">
        <v>2038</v>
      </c>
      <c r="AL105" s="16" t="s">
        <v>913</v>
      </c>
      <c r="AM105" s="8" t="s">
        <v>2039</v>
      </c>
      <c r="AN105" s="16" t="s">
        <v>2040</v>
      </c>
      <c r="AO105" s="16" t="s">
        <v>2041</v>
      </c>
      <c r="AP105" s="16" t="s">
        <v>2042</v>
      </c>
      <c r="AQ105" s="16" t="s">
        <v>2043</v>
      </c>
      <c r="AR105" s="18" t="s">
        <v>2044</v>
      </c>
      <c r="AS105" s="19" t="s">
        <v>2045</v>
      </c>
      <c r="AT105" s="7" t="s">
        <v>2046</v>
      </c>
      <c r="AU105" s="7" t="s">
        <v>2047</v>
      </c>
      <c r="AV105" s="7" t="s">
        <v>226</v>
      </c>
      <c r="AW105" s="7" t="s">
        <v>202</v>
      </c>
      <c r="AX105" s="7" t="s">
        <v>202</v>
      </c>
      <c r="AY105" s="7" t="s">
        <v>202</v>
      </c>
      <c r="AZ105" s="7" t="s">
        <v>202</v>
      </c>
      <c r="BA105" s="7" t="s">
        <v>93</v>
      </c>
      <c r="BB105" s="7" t="s">
        <v>103</v>
      </c>
      <c r="BC105" s="7" t="s">
        <v>202</v>
      </c>
      <c r="BD105" s="7" t="s">
        <v>94</v>
      </c>
      <c r="BE105" s="7" t="s">
        <v>202</v>
      </c>
      <c r="BF105" s="7" t="s">
        <v>202</v>
      </c>
      <c r="BG105" s="7" t="s">
        <v>1482</v>
      </c>
      <c r="BH105" s="7" t="s">
        <v>202</v>
      </c>
      <c r="BI105" s="7" t="s">
        <v>89</v>
      </c>
      <c r="BJ105" s="7" t="s">
        <v>112</v>
      </c>
      <c r="BK105" s="7" t="s">
        <v>202</v>
      </c>
      <c r="BL105" s="7" t="s">
        <v>227</v>
      </c>
      <c r="BM105" s="7" t="s">
        <v>2048</v>
      </c>
      <c r="BN105" s="20" t="s">
        <v>2049</v>
      </c>
      <c r="BO105" s="7" t="s">
        <v>202</v>
      </c>
      <c r="BP105" s="8" t="s">
        <v>1359</v>
      </c>
      <c r="BQ105" s="8" t="s">
        <v>829</v>
      </c>
      <c r="BR105" s="8" t="s">
        <v>591</v>
      </c>
      <c r="BS105" s="8" t="s">
        <v>2050</v>
      </c>
      <c r="BT105" s="8" t="s">
        <v>2051</v>
      </c>
      <c r="BU105" s="8" t="s">
        <v>2052</v>
      </c>
      <c r="BV105" s="16" t="s">
        <v>202</v>
      </c>
      <c r="BW105" s="27" t="s">
        <v>811</v>
      </c>
      <c r="BX105" s="28" t="s">
        <v>2053</v>
      </c>
    </row>
    <row r="106" spans="1:76" s="6" customFormat="1" ht="37.5" customHeight="1" x14ac:dyDescent="0.35">
      <c r="A106" s="12" t="s">
        <v>191</v>
      </c>
      <c r="B106" s="7" t="s">
        <v>2054</v>
      </c>
      <c r="C106" s="7" t="s">
        <v>2055</v>
      </c>
      <c r="D106" s="7" t="s">
        <v>2056</v>
      </c>
      <c r="E106" s="7" t="s">
        <v>2057</v>
      </c>
      <c r="F106" s="7" t="s">
        <v>176</v>
      </c>
      <c r="G106" s="10" t="s">
        <v>2058</v>
      </c>
      <c r="H106" s="7" t="s">
        <v>296</v>
      </c>
      <c r="I106" s="13" t="str">
        <f>TEXT(
  "2018-10-10",
  "JJ/MM/AA"
)</f>
        <v>10/10/18</v>
      </c>
      <c r="J106" s="14" t="s">
        <v>2059</v>
      </c>
      <c r="K106" s="14" t="s">
        <v>200</v>
      </c>
      <c r="L106" s="7" t="s">
        <v>201</v>
      </c>
      <c r="M106" s="7" t="s">
        <v>57</v>
      </c>
      <c r="N106" s="15" t="s">
        <v>2058</v>
      </c>
      <c r="O106" s="12" t="s">
        <v>202</v>
      </c>
      <c r="P106" s="7" t="s">
        <v>203</v>
      </c>
      <c r="Q106" s="7" t="s">
        <v>1337</v>
      </c>
      <c r="R106" s="7" t="s">
        <v>1338</v>
      </c>
      <c r="S106" s="16" t="s">
        <v>489</v>
      </c>
      <c r="T106" s="16" t="s">
        <v>337</v>
      </c>
      <c r="U106" s="16" t="s">
        <v>455</v>
      </c>
      <c r="V106" s="16" t="s">
        <v>1340</v>
      </c>
      <c r="W106" s="17" t="s">
        <v>576</v>
      </c>
      <c r="X106" s="7" t="s">
        <v>64</v>
      </c>
      <c r="Y106" s="16" t="s">
        <v>202</v>
      </c>
      <c r="Z106" s="16" t="s">
        <v>202</v>
      </c>
      <c r="AA106" s="16" t="s">
        <v>202</v>
      </c>
      <c r="AB106" s="16" t="s">
        <v>202</v>
      </c>
      <c r="AC106" s="8" t="s">
        <v>202</v>
      </c>
      <c r="AD106" s="16" t="s">
        <v>1308</v>
      </c>
      <c r="AE106" s="16" t="s">
        <v>337</v>
      </c>
      <c r="AF106" s="16" t="s">
        <v>763</v>
      </c>
      <c r="AG106" s="16" t="s">
        <v>1340</v>
      </c>
      <c r="AH106" s="8" t="s">
        <v>2060</v>
      </c>
      <c r="AI106" s="16" t="s">
        <v>2061</v>
      </c>
      <c r="AJ106" s="16" t="s">
        <v>890</v>
      </c>
      <c r="AK106" s="16" t="s">
        <v>891</v>
      </c>
      <c r="AL106" s="16" t="s">
        <v>1343</v>
      </c>
      <c r="AM106" s="8" t="s">
        <v>2062</v>
      </c>
      <c r="AN106" s="16" t="s">
        <v>2063</v>
      </c>
      <c r="AO106" s="16" t="s">
        <v>1346</v>
      </c>
      <c r="AP106" s="16" t="s">
        <v>1347</v>
      </c>
      <c r="AQ106" s="16" t="s">
        <v>1348</v>
      </c>
      <c r="AR106" s="18" t="s">
        <v>2064</v>
      </c>
      <c r="AS106" s="19" t="s">
        <v>585</v>
      </c>
      <c r="AT106" s="7" t="s">
        <v>2065</v>
      </c>
      <c r="AU106" s="7" t="s">
        <v>2066</v>
      </c>
      <c r="AV106" s="7" t="s">
        <v>226</v>
      </c>
      <c r="AW106" s="7" t="s">
        <v>202</v>
      </c>
      <c r="AX106" s="7" t="s">
        <v>202</v>
      </c>
      <c r="AY106" s="7" t="s">
        <v>202</v>
      </c>
      <c r="AZ106" s="7" t="s">
        <v>202</v>
      </c>
      <c r="BA106" s="7" t="s">
        <v>98</v>
      </c>
      <c r="BB106" s="7" t="s">
        <v>93</v>
      </c>
      <c r="BC106" s="7" t="s">
        <v>227</v>
      </c>
      <c r="BD106" s="7" t="s">
        <v>68</v>
      </c>
      <c r="BE106" s="7" t="s">
        <v>202</v>
      </c>
      <c r="BF106" s="7" t="s">
        <v>202</v>
      </c>
      <c r="BG106" s="7" t="s">
        <v>250</v>
      </c>
      <c r="BH106" s="7" t="s">
        <v>227</v>
      </c>
      <c r="BI106" s="7" t="s">
        <v>131</v>
      </c>
      <c r="BJ106" s="7" t="s">
        <v>72</v>
      </c>
      <c r="BK106" s="7" t="s">
        <v>90</v>
      </c>
      <c r="BL106" s="7" t="s">
        <v>132</v>
      </c>
      <c r="BM106" s="7" t="s">
        <v>2067</v>
      </c>
      <c r="BN106" s="20" t="s">
        <v>2068</v>
      </c>
      <c r="BO106" s="7" t="s">
        <v>2069</v>
      </c>
      <c r="BP106" s="8" t="s">
        <v>2070</v>
      </c>
      <c r="BQ106" s="8" t="s">
        <v>598</v>
      </c>
      <c r="BR106" s="8" t="s">
        <v>2071</v>
      </c>
      <c r="BS106" s="8" t="s">
        <v>202</v>
      </c>
      <c r="BT106" s="8" t="s">
        <v>202</v>
      </c>
      <c r="BU106" s="8" t="s">
        <v>202</v>
      </c>
      <c r="BV106" s="16" t="s">
        <v>202</v>
      </c>
      <c r="BW106" s="27" t="s">
        <v>237</v>
      </c>
      <c r="BX106" s="28" t="s">
        <v>2072</v>
      </c>
    </row>
    <row r="107" spans="1:76" s="6" customFormat="1" ht="37.5" customHeight="1" x14ac:dyDescent="0.35">
      <c r="A107" s="12" t="s">
        <v>191</v>
      </c>
      <c r="B107" s="7" t="s">
        <v>2007</v>
      </c>
      <c r="C107" s="7" t="s">
        <v>2073</v>
      </c>
      <c r="D107" s="7" t="s">
        <v>2074</v>
      </c>
      <c r="E107" s="7" t="s">
        <v>2075</v>
      </c>
      <c r="F107" s="7" t="s">
        <v>856</v>
      </c>
      <c r="G107" s="10" t="s">
        <v>1239</v>
      </c>
      <c r="H107" s="7" t="s">
        <v>296</v>
      </c>
      <c r="I107" s="13" t="str">
        <f>TEXT(
  "2018-10-10",
  "JJ/MM/AA"
)</f>
        <v>10/10/18</v>
      </c>
      <c r="J107" s="14" t="s">
        <v>2076</v>
      </c>
      <c r="K107" s="14" t="s">
        <v>200</v>
      </c>
      <c r="L107" s="7" t="s">
        <v>201</v>
      </c>
      <c r="M107" s="7" t="s">
        <v>57</v>
      </c>
      <c r="N107" s="15" t="s">
        <v>1239</v>
      </c>
      <c r="O107" s="12" t="s">
        <v>202</v>
      </c>
      <c r="P107" s="7" t="s">
        <v>203</v>
      </c>
      <c r="Q107" s="7" t="s">
        <v>486</v>
      </c>
      <c r="R107" s="7" t="s">
        <v>313</v>
      </c>
      <c r="S107" s="16" t="s">
        <v>859</v>
      </c>
      <c r="T107" s="16" t="s">
        <v>489</v>
      </c>
      <c r="U107" s="16" t="s">
        <v>489</v>
      </c>
      <c r="V107" s="16" t="s">
        <v>361</v>
      </c>
      <c r="W107" s="17" t="s">
        <v>860</v>
      </c>
      <c r="X107" s="7" t="s">
        <v>64</v>
      </c>
      <c r="Y107" s="16" t="s">
        <v>202</v>
      </c>
      <c r="Z107" s="16" t="s">
        <v>202</v>
      </c>
      <c r="AA107" s="16" t="s">
        <v>202</v>
      </c>
      <c r="AB107" s="16" t="s">
        <v>202</v>
      </c>
      <c r="AC107" s="8" t="s">
        <v>202</v>
      </c>
      <c r="AD107" s="16" t="s">
        <v>861</v>
      </c>
      <c r="AE107" s="16" t="s">
        <v>489</v>
      </c>
      <c r="AF107" s="16" t="s">
        <v>862</v>
      </c>
      <c r="AG107" s="16" t="s">
        <v>361</v>
      </c>
      <c r="AH107" s="8" t="s">
        <v>2077</v>
      </c>
      <c r="AI107" s="16" t="s">
        <v>864</v>
      </c>
      <c r="AJ107" s="16" t="s">
        <v>865</v>
      </c>
      <c r="AK107" s="16" t="s">
        <v>215</v>
      </c>
      <c r="AL107" s="16" t="s">
        <v>866</v>
      </c>
      <c r="AM107" s="8" t="s">
        <v>2078</v>
      </c>
      <c r="AN107" s="16" t="s">
        <v>868</v>
      </c>
      <c r="AO107" s="16" t="s">
        <v>465</v>
      </c>
      <c r="AP107" s="16" t="s">
        <v>869</v>
      </c>
      <c r="AQ107" s="16" t="s">
        <v>870</v>
      </c>
      <c r="AR107" s="18" t="s">
        <v>2079</v>
      </c>
      <c r="AS107" s="19" t="s">
        <v>872</v>
      </c>
      <c r="AT107" s="7" t="s">
        <v>2080</v>
      </c>
      <c r="AU107" s="7" t="s">
        <v>2081</v>
      </c>
      <c r="AV107" s="7" t="s">
        <v>226</v>
      </c>
      <c r="AW107" s="7" t="s">
        <v>202</v>
      </c>
      <c r="AX107" s="7" t="s">
        <v>202</v>
      </c>
      <c r="AY107" s="7" t="s">
        <v>202</v>
      </c>
      <c r="AZ107" s="7" t="s">
        <v>202</v>
      </c>
      <c r="BA107" s="7" t="s">
        <v>59</v>
      </c>
      <c r="BB107" s="7" t="s">
        <v>93</v>
      </c>
      <c r="BC107" s="7" t="s">
        <v>202</v>
      </c>
      <c r="BD107" s="7" t="s">
        <v>109</v>
      </c>
      <c r="BE107" s="7" t="s">
        <v>202</v>
      </c>
      <c r="BF107" s="7" t="s">
        <v>202</v>
      </c>
      <c r="BG107" s="7" t="s">
        <v>804</v>
      </c>
      <c r="BH107" s="7" t="s">
        <v>227</v>
      </c>
      <c r="BI107" s="7" t="s">
        <v>85</v>
      </c>
      <c r="BJ107" s="7" t="s">
        <v>72</v>
      </c>
      <c r="BK107" s="7" t="s">
        <v>90</v>
      </c>
      <c r="BL107" s="7" t="s">
        <v>227</v>
      </c>
      <c r="BM107" s="7" t="s">
        <v>2082</v>
      </c>
      <c r="BN107" s="20" t="s">
        <v>2083</v>
      </c>
      <c r="BO107" s="7" t="s">
        <v>2084</v>
      </c>
      <c r="BP107" s="8" t="s">
        <v>2085</v>
      </c>
      <c r="BQ107" s="8" t="s">
        <v>2026</v>
      </c>
      <c r="BR107" s="8" t="s">
        <v>2011</v>
      </c>
      <c r="BS107" s="8" t="s">
        <v>2086</v>
      </c>
      <c r="BT107" s="8" t="s">
        <v>2025</v>
      </c>
      <c r="BU107" s="8" t="s">
        <v>202</v>
      </c>
      <c r="BV107" s="16" t="s">
        <v>202</v>
      </c>
      <c r="BW107" s="27" t="s">
        <v>237</v>
      </c>
      <c r="BX107" s="28" t="s">
        <v>2087</v>
      </c>
    </row>
    <row r="108" spans="1:76" s="6" customFormat="1" ht="37.5" customHeight="1" x14ac:dyDescent="0.35">
      <c r="A108" s="12" t="s">
        <v>191</v>
      </c>
      <c r="B108" s="7" t="s">
        <v>2007</v>
      </c>
      <c r="C108" s="7" t="s">
        <v>2088</v>
      </c>
      <c r="D108" s="7" t="s">
        <v>2089</v>
      </c>
      <c r="E108" s="7" t="s">
        <v>2090</v>
      </c>
      <c r="F108" s="7" t="s">
        <v>856</v>
      </c>
      <c r="G108" s="10" t="s">
        <v>2086</v>
      </c>
      <c r="H108" s="7" t="s">
        <v>296</v>
      </c>
      <c r="I108" s="13" t="str">
        <f>TEXT(
  "2018-10-10",
  "JJ/MM/AA"
)</f>
        <v>10/10/18</v>
      </c>
      <c r="J108" s="14" t="s">
        <v>2091</v>
      </c>
      <c r="K108" s="14" t="s">
        <v>200</v>
      </c>
      <c r="L108" s="7" t="s">
        <v>201</v>
      </c>
      <c r="M108" s="7" t="s">
        <v>57</v>
      </c>
      <c r="N108" s="15" t="s">
        <v>2086</v>
      </c>
      <c r="O108" s="12" t="s">
        <v>202</v>
      </c>
      <c r="P108" s="7" t="s">
        <v>203</v>
      </c>
      <c r="Q108" s="7" t="s">
        <v>570</v>
      </c>
      <c r="R108" s="7" t="s">
        <v>300</v>
      </c>
      <c r="S108" s="16" t="s">
        <v>734</v>
      </c>
      <c r="T108" s="16" t="s">
        <v>735</v>
      </c>
      <c r="U108" s="16" t="s">
        <v>735</v>
      </c>
      <c r="V108" s="16" t="s">
        <v>736</v>
      </c>
      <c r="W108" s="17" t="s">
        <v>304</v>
      </c>
      <c r="X108" s="7" t="s">
        <v>64</v>
      </c>
      <c r="Y108" s="16" t="s">
        <v>202</v>
      </c>
      <c r="Z108" s="16" t="s">
        <v>202</v>
      </c>
      <c r="AA108" s="16" t="s">
        <v>202</v>
      </c>
      <c r="AB108" s="16" t="s">
        <v>202</v>
      </c>
      <c r="AC108" s="8" t="s">
        <v>202</v>
      </c>
      <c r="AD108" s="16" t="s">
        <v>2013</v>
      </c>
      <c r="AE108" s="16" t="s">
        <v>735</v>
      </c>
      <c r="AF108" s="16" t="s">
        <v>738</v>
      </c>
      <c r="AG108" s="16" t="s">
        <v>739</v>
      </c>
      <c r="AH108" s="8" t="s">
        <v>2092</v>
      </c>
      <c r="AI108" s="16" t="s">
        <v>2015</v>
      </c>
      <c r="AJ108" s="16" t="s">
        <v>742</v>
      </c>
      <c r="AK108" s="16" t="s">
        <v>743</v>
      </c>
      <c r="AL108" s="16" t="s">
        <v>216</v>
      </c>
      <c r="AM108" s="8" t="s">
        <v>2093</v>
      </c>
      <c r="AN108" s="16" t="s">
        <v>2017</v>
      </c>
      <c r="AO108" s="16" t="s">
        <v>219</v>
      </c>
      <c r="AP108" s="16" t="s">
        <v>220</v>
      </c>
      <c r="AQ108" s="16" t="s">
        <v>221</v>
      </c>
      <c r="AR108" s="18" t="s">
        <v>2094</v>
      </c>
      <c r="AS108" s="19" t="s">
        <v>747</v>
      </c>
      <c r="AT108" s="7" t="s">
        <v>2095</v>
      </c>
      <c r="AU108" s="7" t="s">
        <v>2096</v>
      </c>
      <c r="AV108" s="7" t="s">
        <v>226</v>
      </c>
      <c r="AW108" s="7" t="s">
        <v>202</v>
      </c>
      <c r="AX108" s="7" t="s">
        <v>202</v>
      </c>
      <c r="AY108" s="7" t="s">
        <v>202</v>
      </c>
      <c r="AZ108" s="7" t="s">
        <v>227</v>
      </c>
      <c r="BA108" s="7" t="s">
        <v>59</v>
      </c>
      <c r="BB108" s="7" t="s">
        <v>93</v>
      </c>
      <c r="BC108" s="7" t="s">
        <v>202</v>
      </c>
      <c r="BD108" s="7" t="s">
        <v>109</v>
      </c>
      <c r="BE108" s="7" t="s">
        <v>202</v>
      </c>
      <c r="BF108" s="7" t="s">
        <v>202</v>
      </c>
      <c r="BG108" s="7" t="s">
        <v>804</v>
      </c>
      <c r="BH108" s="7" t="s">
        <v>227</v>
      </c>
      <c r="BI108" s="7" t="s">
        <v>85</v>
      </c>
      <c r="BJ108" s="7" t="s">
        <v>72</v>
      </c>
      <c r="BK108" s="7" t="s">
        <v>90</v>
      </c>
      <c r="BL108" s="7" t="s">
        <v>227</v>
      </c>
      <c r="BM108" s="7" t="s">
        <v>2097</v>
      </c>
      <c r="BN108" s="20" t="s">
        <v>2083</v>
      </c>
      <c r="BO108" s="7" t="s">
        <v>2084</v>
      </c>
      <c r="BP108" s="8" t="s">
        <v>2085</v>
      </c>
      <c r="BQ108" s="8" t="s">
        <v>2026</v>
      </c>
      <c r="BR108" s="8" t="s">
        <v>2011</v>
      </c>
      <c r="BS108" s="8" t="s">
        <v>1239</v>
      </c>
      <c r="BT108" s="8" t="s">
        <v>1297</v>
      </c>
      <c r="BU108" s="8" t="s">
        <v>202</v>
      </c>
      <c r="BV108" s="16" t="s">
        <v>202</v>
      </c>
      <c r="BW108" s="27" t="s">
        <v>237</v>
      </c>
      <c r="BX108" s="28" t="s">
        <v>2098</v>
      </c>
    </row>
    <row r="109" spans="1:76" s="6" customFormat="1" ht="37.5" customHeight="1" x14ac:dyDescent="0.35">
      <c r="A109" s="12" t="s">
        <v>191</v>
      </c>
      <c r="B109" s="7" t="s">
        <v>2007</v>
      </c>
      <c r="C109" s="7" t="s">
        <v>2099</v>
      </c>
      <c r="D109" s="7" t="s">
        <v>2100</v>
      </c>
      <c r="E109" s="7" t="s">
        <v>2101</v>
      </c>
      <c r="F109" s="7" t="s">
        <v>856</v>
      </c>
      <c r="G109" s="10" t="s">
        <v>2102</v>
      </c>
      <c r="H109" s="7" t="s">
        <v>296</v>
      </c>
      <c r="I109" s="13" t="str">
        <f>TEXT(
  "2019-11-01",
  "JJ/MM/AA"
)</f>
        <v>01/11/19</v>
      </c>
      <c r="J109" s="14" t="s">
        <v>2103</v>
      </c>
      <c r="K109" s="14" t="s">
        <v>200</v>
      </c>
      <c r="L109" s="7" t="s">
        <v>360</v>
      </c>
      <c r="M109" s="7" t="s">
        <v>57</v>
      </c>
      <c r="N109" s="15" t="s">
        <v>2102</v>
      </c>
      <c r="O109" s="12" t="s">
        <v>202</v>
      </c>
      <c r="P109" s="7" t="s">
        <v>202</v>
      </c>
      <c r="Q109" s="7" t="s">
        <v>334</v>
      </c>
      <c r="R109" s="7" t="s">
        <v>1493</v>
      </c>
      <c r="S109" s="16" t="s">
        <v>2104</v>
      </c>
      <c r="T109" s="16" t="s">
        <v>204</v>
      </c>
      <c r="U109" s="16" t="s">
        <v>489</v>
      </c>
      <c r="V109" s="16" t="s">
        <v>1991</v>
      </c>
      <c r="W109" s="17" t="s">
        <v>1496</v>
      </c>
      <c r="X109" s="7" t="s">
        <v>64</v>
      </c>
      <c r="Y109" s="16" t="s">
        <v>202</v>
      </c>
      <c r="Z109" s="16" t="s">
        <v>202</v>
      </c>
      <c r="AA109" s="16" t="s">
        <v>202</v>
      </c>
      <c r="AB109" s="16" t="s">
        <v>202</v>
      </c>
      <c r="AC109" s="8" t="s">
        <v>202</v>
      </c>
      <c r="AD109" s="16" t="s">
        <v>202</v>
      </c>
      <c r="AE109" s="16" t="s">
        <v>202</v>
      </c>
      <c r="AF109" s="16" t="s">
        <v>202</v>
      </c>
      <c r="AG109" s="16" t="s">
        <v>202</v>
      </c>
      <c r="AH109" s="8" t="s">
        <v>202</v>
      </c>
      <c r="AI109" s="16" t="s">
        <v>2105</v>
      </c>
      <c r="AJ109" s="16" t="s">
        <v>2106</v>
      </c>
      <c r="AK109" s="16" t="s">
        <v>215</v>
      </c>
      <c r="AL109" s="16" t="s">
        <v>2107</v>
      </c>
      <c r="AM109" s="8" t="s">
        <v>2108</v>
      </c>
      <c r="AN109" s="16" t="s">
        <v>2109</v>
      </c>
      <c r="AO109" s="16" t="s">
        <v>347</v>
      </c>
      <c r="AP109" s="16" t="s">
        <v>348</v>
      </c>
      <c r="AQ109" s="16" t="s">
        <v>1500</v>
      </c>
      <c r="AR109" s="18" t="s">
        <v>2110</v>
      </c>
      <c r="AS109" s="19" t="s">
        <v>1716</v>
      </c>
      <c r="AT109" s="7" t="s">
        <v>2111</v>
      </c>
      <c r="AU109" s="7" t="s">
        <v>2112</v>
      </c>
      <c r="AV109" s="7" t="s">
        <v>226</v>
      </c>
      <c r="AW109" s="7" t="s">
        <v>202</v>
      </c>
      <c r="AX109" s="7" t="s">
        <v>202</v>
      </c>
      <c r="AY109" s="7" t="s">
        <v>202</v>
      </c>
      <c r="AZ109" s="7" t="s">
        <v>202</v>
      </c>
      <c r="BA109" s="7" t="s">
        <v>59</v>
      </c>
      <c r="BB109" s="7" t="s">
        <v>93</v>
      </c>
      <c r="BC109" s="7" t="s">
        <v>202</v>
      </c>
      <c r="BD109" s="7" t="s">
        <v>77</v>
      </c>
      <c r="BE109" s="7" t="s">
        <v>202</v>
      </c>
      <c r="BF109" s="7" t="s">
        <v>202</v>
      </c>
      <c r="BG109" s="7" t="s">
        <v>804</v>
      </c>
      <c r="BH109" s="7" t="s">
        <v>227</v>
      </c>
      <c r="BI109" s="7" t="s">
        <v>85</v>
      </c>
      <c r="BJ109" s="7" t="s">
        <v>72</v>
      </c>
      <c r="BK109" s="7" t="s">
        <v>90</v>
      </c>
      <c r="BL109" s="7" t="s">
        <v>227</v>
      </c>
      <c r="BM109" s="7" t="s">
        <v>2113</v>
      </c>
      <c r="BN109" s="20" t="s">
        <v>2083</v>
      </c>
      <c r="BO109" s="7" t="s">
        <v>2084</v>
      </c>
      <c r="BP109" s="8" t="s">
        <v>2024</v>
      </c>
      <c r="BQ109" s="8" t="s">
        <v>2114</v>
      </c>
      <c r="BR109" s="8" t="s">
        <v>2115</v>
      </c>
      <c r="BS109" s="8" t="s">
        <v>202</v>
      </c>
      <c r="BT109" s="8" t="s">
        <v>202</v>
      </c>
      <c r="BU109" s="8" t="s">
        <v>202</v>
      </c>
      <c r="BV109" s="16" t="s">
        <v>202</v>
      </c>
      <c r="BW109" s="27" t="s">
        <v>237</v>
      </c>
      <c r="BX109" s="28" t="s">
        <v>2116</v>
      </c>
    </row>
    <row r="110" spans="1:76" s="6" customFormat="1" ht="37.5" customHeight="1" x14ac:dyDescent="0.35">
      <c r="A110" s="12" t="s">
        <v>191</v>
      </c>
      <c r="B110" s="7" t="s">
        <v>2007</v>
      </c>
      <c r="C110" s="7" t="s">
        <v>2117</v>
      </c>
      <c r="D110" s="7" t="s">
        <v>2118</v>
      </c>
      <c r="E110" s="7" t="s">
        <v>2090</v>
      </c>
      <c r="F110" s="7" t="s">
        <v>856</v>
      </c>
      <c r="G110" s="10" t="s">
        <v>2119</v>
      </c>
      <c r="H110" s="7" t="s">
        <v>296</v>
      </c>
      <c r="I110" s="13" t="str">
        <f>TEXT(
  "2018-11-01",
  "JJ/MM/AA"
)</f>
        <v>01/11/18</v>
      </c>
      <c r="J110" s="14" t="s">
        <v>1660</v>
      </c>
      <c r="K110" s="14" t="s">
        <v>200</v>
      </c>
      <c r="L110" s="7" t="s">
        <v>201</v>
      </c>
      <c r="M110" s="7" t="s">
        <v>57</v>
      </c>
      <c r="N110" s="15" t="s">
        <v>1239</v>
      </c>
      <c r="O110" s="12" t="s">
        <v>202</v>
      </c>
      <c r="P110" s="7" t="s">
        <v>203</v>
      </c>
      <c r="Q110" s="7" t="s">
        <v>946</v>
      </c>
      <c r="R110" s="7" t="s">
        <v>1661</v>
      </c>
      <c r="S110" s="16" t="s">
        <v>204</v>
      </c>
      <c r="T110" s="16" t="s">
        <v>515</v>
      </c>
      <c r="U110" s="16" t="s">
        <v>515</v>
      </c>
      <c r="V110" s="16" t="s">
        <v>1662</v>
      </c>
      <c r="W110" s="17" t="s">
        <v>704</v>
      </c>
      <c r="X110" s="7" t="s">
        <v>64</v>
      </c>
      <c r="Y110" s="16" t="s">
        <v>202</v>
      </c>
      <c r="Z110" s="16" t="s">
        <v>202</v>
      </c>
      <c r="AA110" s="16" t="s">
        <v>202</v>
      </c>
      <c r="AB110" s="16" t="s">
        <v>202</v>
      </c>
      <c r="AC110" s="8" t="s">
        <v>202</v>
      </c>
      <c r="AD110" s="16" t="s">
        <v>1663</v>
      </c>
      <c r="AE110" s="16" t="s">
        <v>735</v>
      </c>
      <c r="AF110" s="16" t="s">
        <v>738</v>
      </c>
      <c r="AG110" s="16" t="s">
        <v>763</v>
      </c>
      <c r="AH110" s="8" t="s">
        <v>2120</v>
      </c>
      <c r="AI110" s="16" t="s">
        <v>1665</v>
      </c>
      <c r="AJ110" s="16" t="s">
        <v>214</v>
      </c>
      <c r="AK110" s="16" t="s">
        <v>215</v>
      </c>
      <c r="AL110" s="16" t="s">
        <v>216</v>
      </c>
      <c r="AM110" s="8" t="s">
        <v>2121</v>
      </c>
      <c r="AN110" s="16" t="s">
        <v>1667</v>
      </c>
      <c r="AO110" s="16" t="s">
        <v>219</v>
      </c>
      <c r="AP110" s="16" t="s">
        <v>220</v>
      </c>
      <c r="AQ110" s="16" t="s">
        <v>221</v>
      </c>
      <c r="AR110" s="18" t="s">
        <v>2122</v>
      </c>
      <c r="AS110" s="19" t="s">
        <v>1669</v>
      </c>
      <c r="AT110" s="7" t="s">
        <v>2123</v>
      </c>
      <c r="AU110" s="7" t="s">
        <v>2081</v>
      </c>
      <c r="AV110" s="7" t="s">
        <v>226</v>
      </c>
      <c r="AW110" s="7" t="s">
        <v>202</v>
      </c>
      <c r="AX110" s="7" t="s">
        <v>202</v>
      </c>
      <c r="AY110" s="7" t="s">
        <v>202</v>
      </c>
      <c r="AZ110" s="7" t="s">
        <v>202</v>
      </c>
      <c r="BA110" s="7" t="s">
        <v>59</v>
      </c>
      <c r="BB110" s="7" t="s">
        <v>98</v>
      </c>
      <c r="BC110" s="7" t="s">
        <v>202</v>
      </c>
      <c r="BD110" s="7" t="s">
        <v>88</v>
      </c>
      <c r="BE110" s="7" t="s">
        <v>202</v>
      </c>
      <c r="BF110" s="7" t="s">
        <v>202</v>
      </c>
      <c r="BG110" s="7" t="s">
        <v>227</v>
      </c>
      <c r="BH110" s="7" t="s">
        <v>227</v>
      </c>
      <c r="BI110" s="7" t="s">
        <v>85</v>
      </c>
      <c r="BJ110" s="7" t="s">
        <v>72</v>
      </c>
      <c r="BK110" s="7" t="s">
        <v>90</v>
      </c>
      <c r="BL110" s="7" t="s">
        <v>96</v>
      </c>
      <c r="BM110" s="7" t="s">
        <v>2082</v>
      </c>
      <c r="BN110" s="20" t="s">
        <v>2083</v>
      </c>
      <c r="BO110" s="7" t="s">
        <v>2124</v>
      </c>
      <c r="BP110" s="8" t="s">
        <v>2085</v>
      </c>
      <c r="BQ110" s="8" t="s">
        <v>2026</v>
      </c>
      <c r="BR110" s="8" t="s">
        <v>2011</v>
      </c>
      <c r="BS110" s="8" t="s">
        <v>2086</v>
      </c>
      <c r="BT110" s="8" t="s">
        <v>202</v>
      </c>
      <c r="BU110" s="8" t="s">
        <v>202</v>
      </c>
      <c r="BV110" s="16" t="s">
        <v>202</v>
      </c>
      <c r="BW110" s="27" t="s">
        <v>237</v>
      </c>
      <c r="BX110" s="28" t="s">
        <v>2125</v>
      </c>
    </row>
    <row r="111" spans="1:76" s="6" customFormat="1" ht="37.5" customHeight="1" x14ac:dyDescent="0.35">
      <c r="A111" s="12" t="s">
        <v>191</v>
      </c>
      <c r="B111" s="7" t="s">
        <v>2126</v>
      </c>
      <c r="C111" s="7" t="s">
        <v>2127</v>
      </c>
      <c r="D111" s="7" t="s">
        <v>2128</v>
      </c>
      <c r="E111" s="7" t="s">
        <v>2129</v>
      </c>
      <c r="F111" s="7" t="s">
        <v>156</v>
      </c>
      <c r="G111" s="10" t="s">
        <v>2130</v>
      </c>
      <c r="H111" s="7" t="s">
        <v>198</v>
      </c>
      <c r="I111" s="13" t="str">
        <f>TEXT(
  "2018-11-01",
  "JJ/MM/AA"
)</f>
        <v>01/11/18</v>
      </c>
      <c r="J111" s="14" t="s">
        <v>2131</v>
      </c>
      <c r="K111" s="14" t="s">
        <v>200</v>
      </c>
      <c r="L111" s="7" t="s">
        <v>201</v>
      </c>
      <c r="M111" s="7" t="s">
        <v>57</v>
      </c>
      <c r="N111" s="15" t="s">
        <v>2130</v>
      </c>
      <c r="O111" s="12" t="s">
        <v>202</v>
      </c>
      <c r="P111" s="7" t="s">
        <v>203</v>
      </c>
      <c r="Q111" s="7" t="s">
        <v>486</v>
      </c>
      <c r="R111" s="7" t="s">
        <v>348</v>
      </c>
      <c r="S111" s="16" t="s">
        <v>2132</v>
      </c>
      <c r="T111" s="16" t="s">
        <v>2133</v>
      </c>
      <c r="U111" s="16" t="s">
        <v>606</v>
      </c>
      <c r="V111" s="16" t="s">
        <v>1163</v>
      </c>
      <c r="W111" s="17" t="s">
        <v>704</v>
      </c>
      <c r="X111" s="7" t="s">
        <v>64</v>
      </c>
      <c r="Y111" s="16" t="s">
        <v>202</v>
      </c>
      <c r="Z111" s="16" t="s">
        <v>202</v>
      </c>
      <c r="AA111" s="16" t="s">
        <v>202</v>
      </c>
      <c r="AB111" s="16" t="s">
        <v>202</v>
      </c>
      <c r="AC111" s="8" t="s">
        <v>202</v>
      </c>
      <c r="AD111" s="16" t="s">
        <v>2038</v>
      </c>
      <c r="AE111" s="16" t="s">
        <v>2133</v>
      </c>
      <c r="AF111" s="16" t="s">
        <v>525</v>
      </c>
      <c r="AG111" s="16" t="s">
        <v>1163</v>
      </c>
      <c r="AH111" s="8" t="s">
        <v>2134</v>
      </c>
      <c r="AI111" s="16" t="s">
        <v>2135</v>
      </c>
      <c r="AJ111" s="16" t="s">
        <v>214</v>
      </c>
      <c r="AK111" s="16" t="s">
        <v>2136</v>
      </c>
      <c r="AL111" s="16" t="s">
        <v>361</v>
      </c>
      <c r="AM111" s="8" t="s">
        <v>2137</v>
      </c>
      <c r="AN111" s="16" t="s">
        <v>2138</v>
      </c>
      <c r="AO111" s="16" t="s">
        <v>347</v>
      </c>
      <c r="AP111" s="16" t="s">
        <v>348</v>
      </c>
      <c r="AQ111" s="16" t="s">
        <v>2139</v>
      </c>
      <c r="AR111" s="18" t="s">
        <v>2140</v>
      </c>
      <c r="AS111" s="19" t="s">
        <v>710</v>
      </c>
      <c r="AT111" s="7" t="s">
        <v>2141</v>
      </c>
      <c r="AU111" s="7" t="s">
        <v>2142</v>
      </c>
      <c r="AV111" s="7" t="s">
        <v>226</v>
      </c>
      <c r="AW111" s="7" t="s">
        <v>202</v>
      </c>
      <c r="AX111" s="7" t="s">
        <v>202</v>
      </c>
      <c r="AY111" s="7" t="s">
        <v>202</v>
      </c>
      <c r="AZ111" s="7" t="s">
        <v>202</v>
      </c>
      <c r="BA111" s="7" t="s">
        <v>106</v>
      </c>
      <c r="BB111" s="7" t="s">
        <v>93</v>
      </c>
      <c r="BC111" s="7" t="s">
        <v>202</v>
      </c>
      <c r="BD111" s="7" t="s">
        <v>61</v>
      </c>
      <c r="BE111" s="7" t="s">
        <v>202</v>
      </c>
      <c r="BF111" s="7" t="s">
        <v>202</v>
      </c>
      <c r="BG111" s="7" t="s">
        <v>556</v>
      </c>
      <c r="BH111" s="7" t="s">
        <v>227</v>
      </c>
      <c r="BI111" s="7" t="s">
        <v>131</v>
      </c>
      <c r="BJ111" s="7" t="s">
        <v>112</v>
      </c>
      <c r="BK111" s="7" t="s">
        <v>202</v>
      </c>
      <c r="BL111" s="7" t="s">
        <v>227</v>
      </c>
      <c r="BM111" s="7" t="s">
        <v>2143</v>
      </c>
      <c r="BN111" s="20" t="s">
        <v>2144</v>
      </c>
      <c r="BO111" s="7" t="s">
        <v>2145</v>
      </c>
      <c r="BP111" s="8" t="s">
        <v>560</v>
      </c>
      <c r="BQ111" s="8" t="s">
        <v>561</v>
      </c>
      <c r="BR111" s="8" t="s">
        <v>2146</v>
      </c>
      <c r="BS111" s="8" t="s">
        <v>202</v>
      </c>
      <c r="BT111" s="8" t="s">
        <v>202</v>
      </c>
      <c r="BU111" s="8" t="s">
        <v>202</v>
      </c>
      <c r="BV111" s="16" t="s">
        <v>202</v>
      </c>
      <c r="BW111" s="27" t="s">
        <v>237</v>
      </c>
      <c r="BX111" s="28" t="s">
        <v>2147</v>
      </c>
    </row>
    <row r="112" spans="1:76" s="6" customFormat="1" ht="37.5" customHeight="1" x14ac:dyDescent="0.35">
      <c r="A112" s="12" t="s">
        <v>191</v>
      </c>
      <c r="B112" s="7" t="s">
        <v>258</v>
      </c>
      <c r="C112" s="7" t="s">
        <v>2148</v>
      </c>
      <c r="D112" s="7" t="s">
        <v>2149</v>
      </c>
      <c r="E112" s="7" t="s">
        <v>2150</v>
      </c>
      <c r="F112" s="7" t="s">
        <v>155</v>
      </c>
      <c r="G112" s="10" t="s">
        <v>2151</v>
      </c>
      <c r="H112" s="7" t="s">
        <v>198</v>
      </c>
      <c r="I112" s="13" t="str">
        <f>TEXT(
  "2019-01-01",
  "JJ/MM/AA"
)</f>
        <v>01/01/19</v>
      </c>
      <c r="J112" s="14" t="s">
        <v>2152</v>
      </c>
      <c r="K112" s="14" t="s">
        <v>200</v>
      </c>
      <c r="L112" s="7" t="s">
        <v>333</v>
      </c>
      <c r="M112" s="7" t="s">
        <v>58</v>
      </c>
      <c r="N112" s="15" t="s">
        <v>2151</v>
      </c>
      <c r="O112" s="12" t="s">
        <v>202</v>
      </c>
      <c r="P112" s="7" t="s">
        <v>203</v>
      </c>
      <c r="Q112" s="7" t="s">
        <v>519</v>
      </c>
      <c r="R112" s="7" t="s">
        <v>348</v>
      </c>
      <c r="S112" s="16" t="s">
        <v>456</v>
      </c>
      <c r="T112" s="16" t="s">
        <v>687</v>
      </c>
      <c r="U112" s="16" t="s">
        <v>684</v>
      </c>
      <c r="V112" s="16" t="s">
        <v>338</v>
      </c>
      <c r="W112" s="17" t="s">
        <v>2153</v>
      </c>
      <c r="X112" s="7" t="s">
        <v>202</v>
      </c>
      <c r="Y112" s="16" t="s">
        <v>202</v>
      </c>
      <c r="Z112" s="16" t="s">
        <v>202</v>
      </c>
      <c r="AA112" s="16" t="s">
        <v>202</v>
      </c>
      <c r="AB112" s="16" t="s">
        <v>202</v>
      </c>
      <c r="AC112" s="8" t="s">
        <v>202</v>
      </c>
      <c r="AD112" s="16" t="s">
        <v>522</v>
      </c>
      <c r="AE112" s="16" t="s">
        <v>687</v>
      </c>
      <c r="AF112" s="16" t="s">
        <v>214</v>
      </c>
      <c r="AG112" s="16" t="s">
        <v>338</v>
      </c>
      <c r="AH112" s="8" t="s">
        <v>2154</v>
      </c>
      <c r="AI112" s="16" t="s">
        <v>2155</v>
      </c>
      <c r="AJ112" s="16" t="s">
        <v>214</v>
      </c>
      <c r="AK112" s="16" t="s">
        <v>215</v>
      </c>
      <c r="AL112" s="16" t="s">
        <v>216</v>
      </c>
      <c r="AM112" s="8" t="s">
        <v>2156</v>
      </c>
      <c r="AN112" s="16" t="s">
        <v>2157</v>
      </c>
      <c r="AO112" s="16" t="s">
        <v>347</v>
      </c>
      <c r="AP112" s="16" t="s">
        <v>348</v>
      </c>
      <c r="AQ112" s="16" t="s">
        <v>708</v>
      </c>
      <c r="AR112" s="18" t="s">
        <v>2158</v>
      </c>
      <c r="AS112" s="19" t="s">
        <v>2159</v>
      </c>
      <c r="AT112" s="7" t="s">
        <v>2160</v>
      </c>
      <c r="AU112" s="7" t="s">
        <v>2161</v>
      </c>
      <c r="AV112" s="7" t="s">
        <v>226</v>
      </c>
      <c r="AW112" s="7" t="s">
        <v>202</v>
      </c>
      <c r="AX112" s="7" t="s">
        <v>202</v>
      </c>
      <c r="AY112" s="7" t="s">
        <v>202</v>
      </c>
      <c r="AZ112" s="7" t="s">
        <v>202</v>
      </c>
      <c r="BA112" s="7" t="s">
        <v>93</v>
      </c>
      <c r="BB112" s="7" t="s">
        <v>103</v>
      </c>
      <c r="BC112" s="7" t="s">
        <v>227</v>
      </c>
      <c r="BD112" s="7" t="s">
        <v>129</v>
      </c>
      <c r="BE112" s="7" t="s">
        <v>202</v>
      </c>
      <c r="BF112" s="7" t="s">
        <v>202</v>
      </c>
      <c r="BG112" s="7" t="s">
        <v>70</v>
      </c>
      <c r="BH112" s="7" t="s">
        <v>202</v>
      </c>
      <c r="BI112" s="7" t="s">
        <v>85</v>
      </c>
      <c r="BJ112" s="7" t="s">
        <v>72</v>
      </c>
      <c r="BK112" s="7" t="s">
        <v>90</v>
      </c>
      <c r="BL112" s="7" t="s">
        <v>73</v>
      </c>
      <c r="BM112" s="7" t="s">
        <v>2162</v>
      </c>
      <c r="BN112" s="20" t="s">
        <v>1295</v>
      </c>
      <c r="BO112" s="7" t="s">
        <v>2163</v>
      </c>
      <c r="BP112" s="8" t="s">
        <v>286</v>
      </c>
      <c r="BQ112" s="8" t="s">
        <v>236</v>
      </c>
      <c r="BR112" s="8" t="s">
        <v>1297</v>
      </c>
      <c r="BS112" s="8" t="s">
        <v>475</v>
      </c>
      <c r="BT112" s="8" t="s">
        <v>254</v>
      </c>
      <c r="BU112" s="8" t="s">
        <v>202</v>
      </c>
      <c r="BV112" s="16" t="s">
        <v>202</v>
      </c>
      <c r="BW112" s="27" t="s">
        <v>237</v>
      </c>
      <c r="BX112" s="28" t="s">
        <v>2164</v>
      </c>
    </row>
    <row r="113" spans="1:76" s="6" customFormat="1" ht="37.5" customHeight="1" x14ac:dyDescent="0.35">
      <c r="A113" s="12" t="s">
        <v>191</v>
      </c>
      <c r="B113" s="7" t="s">
        <v>258</v>
      </c>
      <c r="C113" s="7" t="s">
        <v>2165</v>
      </c>
      <c r="D113" s="7" t="s">
        <v>2166</v>
      </c>
      <c r="E113" s="7" t="s">
        <v>2167</v>
      </c>
      <c r="F113" s="7" t="s">
        <v>2168</v>
      </c>
      <c r="G113" s="10" t="s">
        <v>2169</v>
      </c>
      <c r="H113" s="7" t="s">
        <v>198</v>
      </c>
      <c r="I113" s="13" t="str">
        <f>TEXT(
  "2020-01-01",
  "JJ/MM/AA"
)</f>
        <v>01/01/20</v>
      </c>
      <c r="J113" s="14" t="s">
        <v>2170</v>
      </c>
      <c r="K113" s="14" t="s">
        <v>200</v>
      </c>
      <c r="L113" s="7" t="s">
        <v>333</v>
      </c>
      <c r="M113" s="7" t="s">
        <v>57</v>
      </c>
      <c r="N113" s="15" t="s">
        <v>2151</v>
      </c>
      <c r="O113" s="12" t="s">
        <v>202</v>
      </c>
      <c r="P113" s="7" t="s">
        <v>203</v>
      </c>
      <c r="Q113" s="7" t="s">
        <v>1183</v>
      </c>
      <c r="R113" s="7" t="s">
        <v>786</v>
      </c>
      <c r="S113" s="16" t="s">
        <v>738</v>
      </c>
      <c r="T113" s="16" t="s">
        <v>1537</v>
      </c>
      <c r="U113" s="16" t="s">
        <v>543</v>
      </c>
      <c r="V113" s="16" t="s">
        <v>1340</v>
      </c>
      <c r="W113" s="17" t="s">
        <v>271</v>
      </c>
      <c r="X113" s="7" t="s">
        <v>64</v>
      </c>
      <c r="Y113" s="16" t="s">
        <v>202</v>
      </c>
      <c r="Z113" s="16" t="s">
        <v>202</v>
      </c>
      <c r="AA113" s="16" t="s">
        <v>202</v>
      </c>
      <c r="AB113" s="16" t="s">
        <v>202</v>
      </c>
      <c r="AC113" s="8" t="s">
        <v>202</v>
      </c>
      <c r="AD113" s="16" t="s">
        <v>2171</v>
      </c>
      <c r="AE113" s="16" t="s">
        <v>1324</v>
      </c>
      <c r="AF113" s="16" t="s">
        <v>541</v>
      </c>
      <c r="AG113" s="16" t="s">
        <v>2172</v>
      </c>
      <c r="AH113" s="8" t="s">
        <v>2173</v>
      </c>
      <c r="AI113" s="16" t="s">
        <v>2174</v>
      </c>
      <c r="AJ113" s="16" t="s">
        <v>1775</v>
      </c>
      <c r="AK113" s="16" t="s">
        <v>1776</v>
      </c>
      <c r="AL113" s="16" t="s">
        <v>1305</v>
      </c>
      <c r="AM113" s="8" t="s">
        <v>2175</v>
      </c>
      <c r="AN113" s="16" t="s">
        <v>2176</v>
      </c>
      <c r="AO113" s="16" t="s">
        <v>1780</v>
      </c>
      <c r="AP113" s="16" t="s">
        <v>1781</v>
      </c>
      <c r="AQ113" s="16" t="s">
        <v>2177</v>
      </c>
      <c r="AR113" s="18" t="s">
        <v>2178</v>
      </c>
      <c r="AS113" s="19" t="s">
        <v>2179</v>
      </c>
      <c r="AT113" s="7" t="s">
        <v>2160</v>
      </c>
      <c r="AU113" s="7" t="s">
        <v>2180</v>
      </c>
      <c r="AV113" s="7" t="s">
        <v>226</v>
      </c>
      <c r="AW113" s="7" t="s">
        <v>202</v>
      </c>
      <c r="AX113" s="7" t="s">
        <v>202</v>
      </c>
      <c r="AY113" s="7" t="s">
        <v>202</v>
      </c>
      <c r="AZ113" s="7" t="s">
        <v>202</v>
      </c>
      <c r="BA113" s="7" t="s">
        <v>103</v>
      </c>
      <c r="BB113" s="7" t="s">
        <v>93</v>
      </c>
      <c r="BC113" s="7" t="s">
        <v>227</v>
      </c>
      <c r="BD113" s="7" t="s">
        <v>129</v>
      </c>
      <c r="BE113" s="7" t="s">
        <v>202</v>
      </c>
      <c r="BF113" s="7" t="s">
        <v>202</v>
      </c>
      <c r="BG113" s="7" t="s">
        <v>70</v>
      </c>
      <c r="BH113" s="7" t="s">
        <v>202</v>
      </c>
      <c r="BI113" s="7" t="s">
        <v>85</v>
      </c>
      <c r="BJ113" s="7" t="s">
        <v>72</v>
      </c>
      <c r="BK113" s="7" t="s">
        <v>90</v>
      </c>
      <c r="BL113" s="7" t="s">
        <v>73</v>
      </c>
      <c r="BM113" s="7" t="s">
        <v>2181</v>
      </c>
      <c r="BN113" s="20" t="s">
        <v>2182</v>
      </c>
      <c r="BO113" s="7" t="s">
        <v>2183</v>
      </c>
      <c r="BP113" s="8" t="s">
        <v>286</v>
      </c>
      <c r="BQ113" s="8" t="s">
        <v>236</v>
      </c>
      <c r="BR113" s="8" t="s">
        <v>1297</v>
      </c>
      <c r="BS113" s="8" t="s">
        <v>475</v>
      </c>
      <c r="BT113" s="8" t="s">
        <v>254</v>
      </c>
      <c r="BU113" s="8" t="s">
        <v>451</v>
      </c>
      <c r="BV113" s="16" t="s">
        <v>202</v>
      </c>
      <c r="BW113" s="27" t="s">
        <v>237</v>
      </c>
      <c r="BX113" s="28" t="s">
        <v>2184</v>
      </c>
    </row>
    <row r="114" spans="1:76" s="6" customFormat="1" ht="37.5" customHeight="1" x14ac:dyDescent="0.35">
      <c r="A114" s="12" t="s">
        <v>191</v>
      </c>
      <c r="B114" s="7" t="s">
        <v>258</v>
      </c>
      <c r="C114" s="7" t="s">
        <v>2185</v>
      </c>
      <c r="D114" s="7" t="s">
        <v>2186</v>
      </c>
      <c r="E114" s="7" t="s">
        <v>2167</v>
      </c>
      <c r="F114" s="7" t="s">
        <v>168</v>
      </c>
      <c r="G114" s="10" t="s">
        <v>285</v>
      </c>
      <c r="H114" s="7" t="s">
        <v>198</v>
      </c>
      <c r="I114" s="13" t="str">
        <f>TEXT(
  "2019-04-30",
  "JJ/MM/AA"
)</f>
        <v>30/04/19</v>
      </c>
      <c r="J114" s="14" t="s">
        <v>2152</v>
      </c>
      <c r="K114" s="14" t="s">
        <v>200</v>
      </c>
      <c r="L114" s="7" t="s">
        <v>201</v>
      </c>
      <c r="M114" s="7" t="s">
        <v>57</v>
      </c>
      <c r="N114" s="15" t="s">
        <v>2151</v>
      </c>
      <c r="O114" s="12" t="s">
        <v>202</v>
      </c>
      <c r="P114" s="7" t="s">
        <v>203</v>
      </c>
      <c r="Q114" s="7" t="s">
        <v>570</v>
      </c>
      <c r="R114" s="7" t="s">
        <v>2187</v>
      </c>
      <c r="S114" s="16" t="s">
        <v>2188</v>
      </c>
      <c r="T114" s="16" t="s">
        <v>2189</v>
      </c>
      <c r="U114" s="16" t="s">
        <v>570</v>
      </c>
      <c r="V114" s="16" t="s">
        <v>2190</v>
      </c>
      <c r="W114" s="17" t="s">
        <v>386</v>
      </c>
      <c r="X114" s="7" t="s">
        <v>64</v>
      </c>
      <c r="Y114" s="16" t="s">
        <v>202</v>
      </c>
      <c r="Z114" s="16" t="s">
        <v>202</v>
      </c>
      <c r="AA114" s="16" t="s">
        <v>202</v>
      </c>
      <c r="AB114" s="16" t="s">
        <v>202</v>
      </c>
      <c r="AC114" s="8" t="s">
        <v>202</v>
      </c>
      <c r="AD114" s="16" t="s">
        <v>487</v>
      </c>
      <c r="AE114" s="16" t="s">
        <v>570</v>
      </c>
      <c r="AF114" s="16" t="s">
        <v>736</v>
      </c>
      <c r="AG114" s="16" t="s">
        <v>273</v>
      </c>
      <c r="AH114" s="8" t="s">
        <v>2191</v>
      </c>
      <c r="AI114" s="16" t="s">
        <v>2192</v>
      </c>
      <c r="AJ114" s="16" t="s">
        <v>1798</v>
      </c>
      <c r="AK114" s="16" t="s">
        <v>1663</v>
      </c>
      <c r="AL114" s="16" t="s">
        <v>524</v>
      </c>
      <c r="AM114" s="8" t="s">
        <v>2193</v>
      </c>
      <c r="AN114" s="16" t="s">
        <v>2194</v>
      </c>
      <c r="AO114" s="16" t="s">
        <v>2195</v>
      </c>
      <c r="AP114" s="16" t="s">
        <v>1942</v>
      </c>
      <c r="AQ114" s="16" t="s">
        <v>2139</v>
      </c>
      <c r="AR114" s="18" t="s">
        <v>2196</v>
      </c>
      <c r="AS114" s="19" t="s">
        <v>774</v>
      </c>
      <c r="AT114" s="7" t="s">
        <v>2160</v>
      </c>
      <c r="AU114" s="7" t="s">
        <v>2197</v>
      </c>
      <c r="AV114" s="7" t="s">
        <v>226</v>
      </c>
      <c r="AW114" s="7" t="s">
        <v>202</v>
      </c>
      <c r="AX114" s="7" t="s">
        <v>202</v>
      </c>
      <c r="AY114" s="7" t="s">
        <v>202</v>
      </c>
      <c r="AZ114" s="7" t="s">
        <v>202</v>
      </c>
      <c r="BA114" s="7" t="s">
        <v>93</v>
      </c>
      <c r="BB114" s="7" t="s">
        <v>103</v>
      </c>
      <c r="BC114" s="7" t="s">
        <v>227</v>
      </c>
      <c r="BD114" s="7" t="s">
        <v>129</v>
      </c>
      <c r="BE114" s="7" t="s">
        <v>202</v>
      </c>
      <c r="BF114" s="7" t="s">
        <v>202</v>
      </c>
      <c r="BG114" s="7" t="s">
        <v>70</v>
      </c>
      <c r="BH114" s="7" t="s">
        <v>202</v>
      </c>
      <c r="BI114" s="7" t="s">
        <v>85</v>
      </c>
      <c r="BJ114" s="7" t="s">
        <v>72</v>
      </c>
      <c r="BK114" s="7" t="s">
        <v>90</v>
      </c>
      <c r="BL114" s="7" t="s">
        <v>73</v>
      </c>
      <c r="BM114" s="7" t="s">
        <v>2181</v>
      </c>
      <c r="BN114" s="20" t="s">
        <v>2182</v>
      </c>
      <c r="BO114" s="7" t="s">
        <v>2183</v>
      </c>
      <c r="BP114" s="8" t="s">
        <v>286</v>
      </c>
      <c r="BQ114" s="8" t="s">
        <v>236</v>
      </c>
      <c r="BR114" s="8" t="s">
        <v>1297</v>
      </c>
      <c r="BS114" s="8" t="s">
        <v>475</v>
      </c>
      <c r="BT114" s="8" t="s">
        <v>254</v>
      </c>
      <c r="BU114" s="8" t="s">
        <v>451</v>
      </c>
      <c r="BV114" s="16" t="s">
        <v>202</v>
      </c>
      <c r="BW114" s="27" t="s">
        <v>237</v>
      </c>
      <c r="BX114" s="28" t="s">
        <v>2198</v>
      </c>
    </row>
    <row r="115" spans="1:76" s="6" customFormat="1" ht="37.5" customHeight="1" x14ac:dyDescent="0.35">
      <c r="A115" s="12" t="s">
        <v>191</v>
      </c>
      <c r="B115" s="7" t="s">
        <v>291</v>
      </c>
      <c r="C115" s="7" t="s">
        <v>2199</v>
      </c>
      <c r="D115" s="7" t="s">
        <v>2200</v>
      </c>
      <c r="E115" s="7" t="s">
        <v>2201</v>
      </c>
      <c r="F115" s="7" t="s">
        <v>164</v>
      </c>
      <c r="G115" s="10" t="s">
        <v>2202</v>
      </c>
      <c r="H115" s="7" t="s">
        <v>202</v>
      </c>
      <c r="I115" s="13" t="str">
        <f>TEXT(
  "2020-03-05",
  "JJ/MM/AA"
)</f>
        <v>05/03/20</v>
      </c>
      <c r="J115" s="14" t="s">
        <v>1939</v>
      </c>
      <c r="K115" s="14" t="s">
        <v>200</v>
      </c>
      <c r="L115" s="7" t="s">
        <v>333</v>
      </c>
      <c r="M115" s="7" t="s">
        <v>57</v>
      </c>
      <c r="N115" s="15" t="s">
        <v>202</v>
      </c>
      <c r="O115" s="12" t="s">
        <v>202</v>
      </c>
      <c r="P115" s="7" t="s">
        <v>203</v>
      </c>
      <c r="Q115" s="7" t="s">
        <v>334</v>
      </c>
      <c r="R115" s="7" t="s">
        <v>1941</v>
      </c>
      <c r="S115" s="16" t="s">
        <v>952</v>
      </c>
      <c r="T115" s="16" t="s">
        <v>547</v>
      </c>
      <c r="U115" s="16" t="s">
        <v>735</v>
      </c>
      <c r="V115" s="16" t="s">
        <v>717</v>
      </c>
      <c r="W115" s="17" t="s">
        <v>340</v>
      </c>
      <c r="X115" s="7" t="s">
        <v>91</v>
      </c>
      <c r="Y115" s="16" t="s">
        <v>202</v>
      </c>
      <c r="Z115" s="16" t="s">
        <v>202</v>
      </c>
      <c r="AA115" s="16" t="s">
        <v>202</v>
      </c>
      <c r="AB115" s="16" t="s">
        <v>202</v>
      </c>
      <c r="AC115" s="8" t="s">
        <v>202</v>
      </c>
      <c r="AD115" s="16" t="s">
        <v>1942</v>
      </c>
      <c r="AE115" s="16" t="s">
        <v>547</v>
      </c>
      <c r="AF115" s="16" t="s">
        <v>1662</v>
      </c>
      <c r="AG115" s="16" t="s">
        <v>1943</v>
      </c>
      <c r="AH115" s="8" t="s">
        <v>2203</v>
      </c>
      <c r="AI115" s="16" t="s">
        <v>1945</v>
      </c>
      <c r="AJ115" s="16" t="s">
        <v>913</v>
      </c>
      <c r="AK115" s="16" t="s">
        <v>1946</v>
      </c>
      <c r="AL115" s="16" t="s">
        <v>913</v>
      </c>
      <c r="AM115" s="8" t="s">
        <v>2204</v>
      </c>
      <c r="AN115" s="16" t="s">
        <v>1948</v>
      </c>
      <c r="AO115" s="16" t="s">
        <v>347</v>
      </c>
      <c r="AP115" s="16" t="s">
        <v>348</v>
      </c>
      <c r="AQ115" s="16" t="s">
        <v>1949</v>
      </c>
      <c r="AR115" s="18" t="s">
        <v>2205</v>
      </c>
      <c r="AS115" s="19" t="s">
        <v>351</v>
      </c>
      <c r="AT115" s="7" t="s">
        <v>2206</v>
      </c>
      <c r="AU115" s="7" t="s">
        <v>2207</v>
      </c>
      <c r="AV115" s="7" t="s">
        <v>226</v>
      </c>
      <c r="AW115" s="7" t="s">
        <v>202</v>
      </c>
      <c r="AX115" s="7" t="s">
        <v>202</v>
      </c>
      <c r="AY115" s="7" t="s">
        <v>202</v>
      </c>
      <c r="AZ115" s="7" t="s">
        <v>202</v>
      </c>
      <c r="BA115" s="7" t="s">
        <v>93</v>
      </c>
      <c r="BB115" s="7" t="s">
        <v>103</v>
      </c>
      <c r="BC115" s="7" t="s">
        <v>76</v>
      </c>
      <c r="BD115" s="7" t="s">
        <v>125</v>
      </c>
      <c r="BE115" s="7" t="s">
        <v>202</v>
      </c>
      <c r="BF115" s="7" t="s">
        <v>202</v>
      </c>
      <c r="BG115" s="7" t="s">
        <v>318</v>
      </c>
      <c r="BH115" s="7" t="s">
        <v>202</v>
      </c>
      <c r="BI115" s="7" t="s">
        <v>125</v>
      </c>
      <c r="BJ115" s="7" t="s">
        <v>202</v>
      </c>
      <c r="BK115" s="7" t="s">
        <v>202</v>
      </c>
      <c r="BL115" s="7" t="s">
        <v>227</v>
      </c>
      <c r="BM115" s="7" t="s">
        <v>935</v>
      </c>
      <c r="BN115" s="20" t="s">
        <v>2208</v>
      </c>
      <c r="BO115" s="7" t="s">
        <v>2209</v>
      </c>
      <c r="BP115" s="8" t="s">
        <v>2210</v>
      </c>
      <c r="BQ115" s="8" t="s">
        <v>1750</v>
      </c>
      <c r="BR115" s="8" t="s">
        <v>355</v>
      </c>
      <c r="BS115" s="8" t="s">
        <v>354</v>
      </c>
      <c r="BT115" s="8" t="s">
        <v>322</v>
      </c>
      <c r="BU115" s="8" t="s">
        <v>202</v>
      </c>
      <c r="BV115" s="16" t="s">
        <v>202</v>
      </c>
      <c r="BW115" s="27" t="s">
        <v>327</v>
      </c>
      <c r="BX115" s="28" t="s">
        <v>2211</v>
      </c>
    </row>
    <row r="116" spans="1:76" s="6" customFormat="1" ht="37.5" customHeight="1" x14ac:dyDescent="0.35">
      <c r="A116" s="12" t="s">
        <v>191</v>
      </c>
      <c r="B116" s="7" t="s">
        <v>291</v>
      </c>
      <c r="C116" s="7" t="s">
        <v>2212</v>
      </c>
      <c r="D116" s="7" t="s">
        <v>2213</v>
      </c>
      <c r="E116" s="7" t="s">
        <v>2214</v>
      </c>
      <c r="F116" s="7" t="s">
        <v>164</v>
      </c>
      <c r="G116" s="10" t="s">
        <v>1634</v>
      </c>
      <c r="H116" s="7" t="s">
        <v>202</v>
      </c>
      <c r="I116" s="13" t="str">
        <f>TEXT(
  "2020-03-05",
  "JJ/MM/AA"
)</f>
        <v>05/03/20</v>
      </c>
      <c r="J116" s="14" t="s">
        <v>1939</v>
      </c>
      <c r="K116" s="14" t="s">
        <v>200</v>
      </c>
      <c r="L116" s="7" t="s">
        <v>201</v>
      </c>
      <c r="M116" s="7" t="s">
        <v>57</v>
      </c>
      <c r="N116" s="15" t="s">
        <v>202</v>
      </c>
      <c r="O116" s="12" t="s">
        <v>202</v>
      </c>
      <c r="P116" s="7" t="s">
        <v>203</v>
      </c>
      <c r="Q116" s="7" t="s">
        <v>570</v>
      </c>
      <c r="R116" s="7" t="s">
        <v>300</v>
      </c>
      <c r="S116" s="16" t="s">
        <v>1607</v>
      </c>
      <c r="T116" s="16" t="s">
        <v>735</v>
      </c>
      <c r="U116" s="16" t="s">
        <v>735</v>
      </c>
      <c r="V116" s="16" t="s">
        <v>1608</v>
      </c>
      <c r="W116" s="17" t="s">
        <v>304</v>
      </c>
      <c r="X116" s="7" t="s">
        <v>64</v>
      </c>
      <c r="Y116" s="16" t="s">
        <v>202</v>
      </c>
      <c r="Z116" s="16" t="s">
        <v>202</v>
      </c>
      <c r="AA116" s="16" t="s">
        <v>202</v>
      </c>
      <c r="AB116" s="16" t="s">
        <v>202</v>
      </c>
      <c r="AC116" s="8" t="s">
        <v>202</v>
      </c>
      <c r="AD116" s="16" t="s">
        <v>1609</v>
      </c>
      <c r="AE116" s="16" t="s">
        <v>735</v>
      </c>
      <c r="AF116" s="16" t="s">
        <v>1610</v>
      </c>
      <c r="AG116" s="16" t="s">
        <v>1608</v>
      </c>
      <c r="AH116" s="8" t="s">
        <v>2215</v>
      </c>
      <c r="AI116" s="16" t="s">
        <v>1612</v>
      </c>
      <c r="AJ116" s="16" t="s">
        <v>214</v>
      </c>
      <c r="AK116" s="16" t="s">
        <v>215</v>
      </c>
      <c r="AL116" s="16" t="s">
        <v>216</v>
      </c>
      <c r="AM116" s="8" t="s">
        <v>2216</v>
      </c>
      <c r="AN116" s="16" t="s">
        <v>1614</v>
      </c>
      <c r="AO116" s="16" t="s">
        <v>219</v>
      </c>
      <c r="AP116" s="16" t="s">
        <v>220</v>
      </c>
      <c r="AQ116" s="16" t="s">
        <v>221</v>
      </c>
      <c r="AR116" s="18" t="s">
        <v>2217</v>
      </c>
      <c r="AS116" s="19" t="s">
        <v>1616</v>
      </c>
      <c r="AT116" s="7" t="s">
        <v>2206</v>
      </c>
      <c r="AU116" s="7" t="s">
        <v>2218</v>
      </c>
      <c r="AV116" s="7" t="s">
        <v>226</v>
      </c>
      <c r="AW116" s="7" t="s">
        <v>202</v>
      </c>
      <c r="AX116" s="7" t="s">
        <v>202</v>
      </c>
      <c r="AY116" s="7" t="s">
        <v>202</v>
      </c>
      <c r="AZ116" s="7" t="s">
        <v>202</v>
      </c>
      <c r="BA116" s="7" t="s">
        <v>93</v>
      </c>
      <c r="BB116" s="7" t="s">
        <v>103</v>
      </c>
      <c r="BC116" s="7" t="s">
        <v>76</v>
      </c>
      <c r="BD116" s="7" t="s">
        <v>125</v>
      </c>
      <c r="BE116" s="7" t="s">
        <v>202</v>
      </c>
      <c r="BF116" s="7" t="s">
        <v>202</v>
      </c>
      <c r="BG116" s="7" t="s">
        <v>318</v>
      </c>
      <c r="BH116" s="7" t="s">
        <v>202</v>
      </c>
      <c r="BI116" s="7" t="s">
        <v>125</v>
      </c>
      <c r="BJ116" s="7" t="s">
        <v>202</v>
      </c>
      <c r="BK116" s="7" t="s">
        <v>202</v>
      </c>
      <c r="BL116" s="7" t="s">
        <v>227</v>
      </c>
      <c r="BM116" s="7" t="s">
        <v>2219</v>
      </c>
      <c r="BN116" s="20" t="s">
        <v>2220</v>
      </c>
      <c r="BO116" s="7" t="s">
        <v>2209</v>
      </c>
      <c r="BP116" s="8" t="s">
        <v>295</v>
      </c>
      <c r="BQ116" s="8" t="s">
        <v>326</v>
      </c>
      <c r="BR116" s="8" t="s">
        <v>355</v>
      </c>
      <c r="BS116" s="8" t="s">
        <v>354</v>
      </c>
      <c r="BT116" s="8" t="s">
        <v>322</v>
      </c>
      <c r="BU116" s="8" t="s">
        <v>202</v>
      </c>
      <c r="BV116" s="16" t="s">
        <v>202</v>
      </c>
      <c r="BW116" s="27" t="s">
        <v>327</v>
      </c>
      <c r="BX116" s="28" t="s">
        <v>2221</v>
      </c>
    </row>
    <row r="117" spans="1:76" s="6" customFormat="1" ht="37.5" customHeight="1" x14ac:dyDescent="0.35">
      <c r="A117" s="12" t="s">
        <v>191</v>
      </c>
      <c r="B117" s="7" t="s">
        <v>291</v>
      </c>
      <c r="C117" s="7" t="s">
        <v>2222</v>
      </c>
      <c r="D117" s="7" t="s">
        <v>2223</v>
      </c>
      <c r="E117" s="7" t="s">
        <v>2224</v>
      </c>
      <c r="F117" s="7" t="s">
        <v>164</v>
      </c>
      <c r="G117" s="10" t="s">
        <v>2225</v>
      </c>
      <c r="H117" s="7" t="s">
        <v>202</v>
      </c>
      <c r="I117" s="13" t="str">
        <f>TEXT(
  "2019-03-01",
  "JJ/MM/AA"
)</f>
        <v>01/03/19</v>
      </c>
      <c r="J117" s="14" t="s">
        <v>1959</v>
      </c>
      <c r="K117" s="14" t="s">
        <v>200</v>
      </c>
      <c r="L117" s="7" t="s">
        <v>360</v>
      </c>
      <c r="M117" s="7" t="s">
        <v>57</v>
      </c>
      <c r="N117" s="15" t="s">
        <v>202</v>
      </c>
      <c r="O117" s="12" t="s">
        <v>202</v>
      </c>
      <c r="P117" s="7" t="s">
        <v>202</v>
      </c>
      <c r="Q117" s="7" t="s">
        <v>334</v>
      </c>
      <c r="R117" s="7" t="s">
        <v>2226</v>
      </c>
      <c r="S117" s="16" t="s">
        <v>2227</v>
      </c>
      <c r="T117" s="16" t="s">
        <v>302</v>
      </c>
      <c r="U117" s="16" t="s">
        <v>1337</v>
      </c>
      <c r="V117" s="16" t="s">
        <v>1154</v>
      </c>
      <c r="W117" s="17" t="s">
        <v>340</v>
      </c>
      <c r="X117" s="7" t="s">
        <v>91</v>
      </c>
      <c r="Y117" s="16" t="s">
        <v>202</v>
      </c>
      <c r="Z117" s="16" t="s">
        <v>202</v>
      </c>
      <c r="AA117" s="16" t="s">
        <v>202</v>
      </c>
      <c r="AB117" s="16" t="s">
        <v>202</v>
      </c>
      <c r="AC117" s="8" t="s">
        <v>202</v>
      </c>
      <c r="AD117" s="16" t="s">
        <v>202</v>
      </c>
      <c r="AE117" s="16" t="s">
        <v>202</v>
      </c>
      <c r="AF117" s="16" t="s">
        <v>202</v>
      </c>
      <c r="AG117" s="16" t="s">
        <v>202</v>
      </c>
      <c r="AH117" s="8" t="s">
        <v>202</v>
      </c>
      <c r="AI117" s="16" t="s">
        <v>2228</v>
      </c>
      <c r="AJ117" s="16" t="s">
        <v>913</v>
      </c>
      <c r="AK117" s="16" t="s">
        <v>2229</v>
      </c>
      <c r="AL117" s="16" t="s">
        <v>913</v>
      </c>
      <c r="AM117" s="8" t="s">
        <v>2230</v>
      </c>
      <c r="AN117" s="16" t="s">
        <v>2231</v>
      </c>
      <c r="AO117" s="16" t="s">
        <v>347</v>
      </c>
      <c r="AP117" s="16" t="s">
        <v>348</v>
      </c>
      <c r="AQ117" s="16" t="s">
        <v>708</v>
      </c>
      <c r="AR117" s="18" t="s">
        <v>2232</v>
      </c>
      <c r="AS117" s="19" t="s">
        <v>351</v>
      </c>
      <c r="AT117" s="7" t="s">
        <v>2233</v>
      </c>
      <c r="AU117" s="7" t="s">
        <v>2234</v>
      </c>
      <c r="AV117" s="7" t="s">
        <v>226</v>
      </c>
      <c r="AW117" s="7" t="s">
        <v>202</v>
      </c>
      <c r="AX117" s="7" t="s">
        <v>202</v>
      </c>
      <c r="AY117" s="7" t="s">
        <v>202</v>
      </c>
      <c r="AZ117" s="7" t="s">
        <v>202</v>
      </c>
      <c r="BA117" s="7" t="s">
        <v>93</v>
      </c>
      <c r="BB117" s="7" t="s">
        <v>103</v>
      </c>
      <c r="BC117" s="7" t="s">
        <v>76</v>
      </c>
      <c r="BD117" s="7" t="s">
        <v>104</v>
      </c>
      <c r="BE117" s="7" t="s">
        <v>202</v>
      </c>
      <c r="BF117" s="7" t="s">
        <v>202</v>
      </c>
      <c r="BG117" s="7" t="s">
        <v>318</v>
      </c>
      <c r="BH117" s="7" t="s">
        <v>202</v>
      </c>
      <c r="BI117" s="7" t="s">
        <v>125</v>
      </c>
      <c r="BJ117" s="7" t="s">
        <v>72</v>
      </c>
      <c r="BK117" s="7" t="s">
        <v>90</v>
      </c>
      <c r="BL117" s="7" t="s">
        <v>227</v>
      </c>
      <c r="BM117" s="7" t="s">
        <v>920</v>
      </c>
      <c r="BN117" s="20" t="s">
        <v>2235</v>
      </c>
      <c r="BO117" s="7" t="s">
        <v>2236</v>
      </c>
      <c r="BP117" s="8" t="s">
        <v>850</v>
      </c>
      <c r="BQ117" s="8" t="s">
        <v>322</v>
      </c>
      <c r="BR117" s="8" t="s">
        <v>323</v>
      </c>
      <c r="BS117" s="8" t="s">
        <v>326</v>
      </c>
      <c r="BT117" s="8" t="s">
        <v>325</v>
      </c>
      <c r="BU117" s="8" t="s">
        <v>202</v>
      </c>
      <c r="BV117" s="16" t="s">
        <v>202</v>
      </c>
      <c r="BW117" s="27" t="s">
        <v>327</v>
      </c>
      <c r="BX117" s="28" t="s">
        <v>2237</v>
      </c>
    </row>
    <row r="118" spans="1:76" s="6" customFormat="1" ht="37.5" customHeight="1" x14ac:dyDescent="0.35">
      <c r="A118" s="12" t="s">
        <v>191</v>
      </c>
      <c r="B118" s="7" t="s">
        <v>291</v>
      </c>
      <c r="C118" s="7" t="s">
        <v>2238</v>
      </c>
      <c r="D118" s="7" t="s">
        <v>2239</v>
      </c>
      <c r="E118" s="7" t="s">
        <v>2240</v>
      </c>
      <c r="F118" s="7" t="s">
        <v>167</v>
      </c>
      <c r="G118" s="10" t="s">
        <v>2241</v>
      </c>
      <c r="H118" s="7" t="s">
        <v>296</v>
      </c>
      <c r="I118" s="13" t="str">
        <f>TEXT(
  "2018-10-10",
  "JJ/MM/AA"
)</f>
        <v>10/10/18</v>
      </c>
      <c r="J118" s="14" t="s">
        <v>943</v>
      </c>
      <c r="K118" s="14" t="s">
        <v>200</v>
      </c>
      <c r="L118" s="7" t="s">
        <v>201</v>
      </c>
      <c r="M118" s="7" t="s">
        <v>57</v>
      </c>
      <c r="N118" s="15" t="s">
        <v>202</v>
      </c>
      <c r="O118" s="12" t="s">
        <v>202</v>
      </c>
      <c r="P118" s="7" t="s">
        <v>203</v>
      </c>
      <c r="Q118" s="7" t="s">
        <v>515</v>
      </c>
      <c r="R118" s="7" t="s">
        <v>886</v>
      </c>
      <c r="S118" s="16" t="s">
        <v>545</v>
      </c>
      <c r="T118" s="16" t="s">
        <v>268</v>
      </c>
      <c r="U118" s="16" t="s">
        <v>269</v>
      </c>
      <c r="V118" s="16" t="s">
        <v>270</v>
      </c>
      <c r="W118" s="17" t="s">
        <v>271</v>
      </c>
      <c r="X118" s="7" t="s">
        <v>64</v>
      </c>
      <c r="Y118" s="16" t="s">
        <v>202</v>
      </c>
      <c r="Z118" s="16" t="s">
        <v>202</v>
      </c>
      <c r="AA118" s="16" t="s">
        <v>202</v>
      </c>
      <c r="AB118" s="16" t="s">
        <v>202</v>
      </c>
      <c r="AC118" s="8" t="s">
        <v>202</v>
      </c>
      <c r="AD118" s="16" t="s">
        <v>1607</v>
      </c>
      <c r="AE118" s="16" t="s">
        <v>268</v>
      </c>
      <c r="AF118" s="16" t="s">
        <v>273</v>
      </c>
      <c r="AG118" s="16" t="s">
        <v>270</v>
      </c>
      <c r="AH118" s="8" t="s">
        <v>2242</v>
      </c>
      <c r="AI118" s="16" t="s">
        <v>2243</v>
      </c>
      <c r="AJ118" s="16" t="s">
        <v>890</v>
      </c>
      <c r="AK118" s="16" t="s">
        <v>891</v>
      </c>
      <c r="AL118" s="16" t="s">
        <v>739</v>
      </c>
      <c r="AM118" s="8" t="s">
        <v>2244</v>
      </c>
      <c r="AN118" s="16" t="s">
        <v>2245</v>
      </c>
      <c r="AO118" s="16" t="s">
        <v>894</v>
      </c>
      <c r="AP118" s="16" t="s">
        <v>895</v>
      </c>
      <c r="AQ118" s="16" t="s">
        <v>896</v>
      </c>
      <c r="AR118" s="18" t="s">
        <v>2246</v>
      </c>
      <c r="AS118" s="19" t="s">
        <v>898</v>
      </c>
      <c r="AT118" s="7" t="s">
        <v>202</v>
      </c>
      <c r="AU118" s="7" t="s">
        <v>2247</v>
      </c>
      <c r="AV118" s="7" t="s">
        <v>226</v>
      </c>
      <c r="AW118" s="7" t="s">
        <v>202</v>
      </c>
      <c r="AX118" s="7" t="s">
        <v>202</v>
      </c>
      <c r="AY118" s="7" t="s">
        <v>202</v>
      </c>
      <c r="AZ118" s="7" t="s">
        <v>202</v>
      </c>
      <c r="BA118" s="7" t="s">
        <v>93</v>
      </c>
      <c r="BB118" s="7" t="s">
        <v>75</v>
      </c>
      <c r="BC118" s="7" t="s">
        <v>76</v>
      </c>
      <c r="BD118" s="7" t="s">
        <v>68</v>
      </c>
      <c r="BE118" s="7" t="s">
        <v>202</v>
      </c>
      <c r="BF118" s="7" t="s">
        <v>202</v>
      </c>
      <c r="BG118" s="7" t="s">
        <v>318</v>
      </c>
      <c r="BH118" s="7" t="s">
        <v>202</v>
      </c>
      <c r="BI118" s="7" t="s">
        <v>89</v>
      </c>
      <c r="BJ118" s="7" t="s">
        <v>90</v>
      </c>
      <c r="BK118" s="7" t="s">
        <v>202</v>
      </c>
      <c r="BL118" s="7" t="s">
        <v>227</v>
      </c>
      <c r="BM118" s="7" t="s">
        <v>935</v>
      </c>
      <c r="BN118" s="20" t="s">
        <v>2248</v>
      </c>
      <c r="BO118" s="7" t="s">
        <v>202</v>
      </c>
      <c r="BP118" s="8" t="s">
        <v>324</v>
      </c>
      <c r="BQ118" s="8" t="s">
        <v>322</v>
      </c>
      <c r="BR118" s="8" t="s">
        <v>323</v>
      </c>
      <c r="BS118" s="8" t="s">
        <v>234</v>
      </c>
      <c r="BT118" s="8" t="s">
        <v>850</v>
      </c>
      <c r="BU118" s="8" t="s">
        <v>903</v>
      </c>
      <c r="BV118" s="16" t="s">
        <v>202</v>
      </c>
      <c r="BW118" s="27" t="s">
        <v>327</v>
      </c>
      <c r="BX118" s="28" t="s">
        <v>2249</v>
      </c>
    </row>
    <row r="119" spans="1:76" s="6" customFormat="1" ht="37.5" customHeight="1" x14ac:dyDescent="0.35">
      <c r="A119" s="12" t="s">
        <v>191</v>
      </c>
      <c r="B119" s="7" t="s">
        <v>535</v>
      </c>
      <c r="C119" s="7" t="s">
        <v>2250</v>
      </c>
      <c r="D119" s="7" t="s">
        <v>2251</v>
      </c>
      <c r="E119" s="7" t="s">
        <v>2252</v>
      </c>
      <c r="F119" s="7" t="s">
        <v>156</v>
      </c>
      <c r="G119" s="10" t="s">
        <v>2253</v>
      </c>
      <c r="H119" s="7" t="s">
        <v>198</v>
      </c>
      <c r="I119" s="13" t="str">
        <f>TEXT(
  "2019-01-01",
  "JJ/MM/AA"
)</f>
        <v>01/01/19</v>
      </c>
      <c r="J119" s="14" t="s">
        <v>2254</v>
      </c>
      <c r="K119" s="14" t="s">
        <v>200</v>
      </c>
      <c r="L119" s="7" t="s">
        <v>360</v>
      </c>
      <c r="M119" s="7" t="s">
        <v>57</v>
      </c>
      <c r="N119" s="15" t="s">
        <v>562</v>
      </c>
      <c r="O119" s="12" t="s">
        <v>202</v>
      </c>
      <c r="P119" s="7" t="s">
        <v>202</v>
      </c>
      <c r="Q119" s="7" t="s">
        <v>334</v>
      </c>
      <c r="R119" s="7" t="s">
        <v>1493</v>
      </c>
      <c r="S119" s="16" t="s">
        <v>2255</v>
      </c>
      <c r="T119" s="16" t="s">
        <v>204</v>
      </c>
      <c r="U119" s="16" t="s">
        <v>489</v>
      </c>
      <c r="V119" s="16" t="s">
        <v>1495</v>
      </c>
      <c r="W119" s="17" t="s">
        <v>1496</v>
      </c>
      <c r="X119" s="7" t="s">
        <v>64</v>
      </c>
      <c r="Y119" s="16" t="s">
        <v>202</v>
      </c>
      <c r="Z119" s="16" t="s">
        <v>202</v>
      </c>
      <c r="AA119" s="16" t="s">
        <v>202</v>
      </c>
      <c r="AB119" s="16" t="s">
        <v>202</v>
      </c>
      <c r="AC119" s="8" t="s">
        <v>202</v>
      </c>
      <c r="AD119" s="16" t="s">
        <v>202</v>
      </c>
      <c r="AE119" s="16" t="s">
        <v>202</v>
      </c>
      <c r="AF119" s="16" t="s">
        <v>202</v>
      </c>
      <c r="AG119" s="16" t="s">
        <v>202</v>
      </c>
      <c r="AH119" s="8" t="s">
        <v>202</v>
      </c>
      <c r="AI119" s="16" t="s">
        <v>2256</v>
      </c>
      <c r="AJ119" s="16" t="s">
        <v>865</v>
      </c>
      <c r="AK119" s="16" t="s">
        <v>215</v>
      </c>
      <c r="AL119" s="16" t="s">
        <v>2107</v>
      </c>
      <c r="AM119" s="8" t="s">
        <v>2257</v>
      </c>
      <c r="AN119" s="16" t="s">
        <v>2258</v>
      </c>
      <c r="AO119" s="16" t="s">
        <v>347</v>
      </c>
      <c r="AP119" s="16" t="s">
        <v>348</v>
      </c>
      <c r="AQ119" s="16" t="s">
        <v>1714</v>
      </c>
      <c r="AR119" s="18" t="s">
        <v>2259</v>
      </c>
      <c r="AS119" s="19" t="s">
        <v>1502</v>
      </c>
      <c r="AT119" s="7" t="s">
        <v>2260</v>
      </c>
      <c r="AU119" s="7" t="s">
        <v>2261</v>
      </c>
      <c r="AV119" s="7" t="s">
        <v>226</v>
      </c>
      <c r="AW119" s="7" t="s">
        <v>202</v>
      </c>
      <c r="AX119" s="7" t="s">
        <v>202</v>
      </c>
      <c r="AY119" s="7" t="s">
        <v>202</v>
      </c>
      <c r="AZ119" s="7" t="s">
        <v>202</v>
      </c>
      <c r="BA119" s="7" t="s">
        <v>87</v>
      </c>
      <c r="BB119" s="7" t="s">
        <v>93</v>
      </c>
      <c r="BC119" s="7" t="s">
        <v>202</v>
      </c>
      <c r="BD119" s="7" t="s">
        <v>61</v>
      </c>
      <c r="BE119" s="7" t="s">
        <v>202</v>
      </c>
      <c r="BF119" s="7" t="s">
        <v>202</v>
      </c>
      <c r="BG119" s="7" t="s">
        <v>695</v>
      </c>
      <c r="BH119" s="7" t="s">
        <v>202</v>
      </c>
      <c r="BI119" s="7" t="s">
        <v>89</v>
      </c>
      <c r="BJ119" s="7" t="s">
        <v>112</v>
      </c>
      <c r="BK119" s="7" t="s">
        <v>202</v>
      </c>
      <c r="BL119" s="7" t="s">
        <v>227</v>
      </c>
      <c r="BM119" s="7" t="s">
        <v>2262</v>
      </c>
      <c r="BN119" s="20" t="s">
        <v>2263</v>
      </c>
      <c r="BO119" s="7" t="s">
        <v>2264</v>
      </c>
      <c r="BP119" s="8" t="s">
        <v>2265</v>
      </c>
      <c r="BQ119" s="8" t="s">
        <v>561</v>
      </c>
      <c r="BR119" s="8" t="s">
        <v>539</v>
      </c>
      <c r="BS119" s="8" t="s">
        <v>698</v>
      </c>
      <c r="BT119" s="8" t="s">
        <v>2146</v>
      </c>
      <c r="BU119" s="8" t="s">
        <v>202</v>
      </c>
      <c r="BV119" s="16" t="s">
        <v>202</v>
      </c>
      <c r="BW119" s="27" t="s">
        <v>237</v>
      </c>
      <c r="BX119" s="28" t="s">
        <v>2266</v>
      </c>
    </row>
    <row r="120" spans="1:76" s="6" customFormat="1" ht="37.5" customHeight="1" x14ac:dyDescent="0.35">
      <c r="A120" s="12" t="s">
        <v>191</v>
      </c>
      <c r="B120" s="7" t="s">
        <v>535</v>
      </c>
      <c r="C120" s="7" t="s">
        <v>2267</v>
      </c>
      <c r="D120" s="7" t="s">
        <v>2268</v>
      </c>
      <c r="E120" s="7" t="s">
        <v>2269</v>
      </c>
      <c r="F120" s="7" t="s">
        <v>156</v>
      </c>
      <c r="G120" s="10" t="s">
        <v>2270</v>
      </c>
      <c r="H120" s="7" t="s">
        <v>198</v>
      </c>
      <c r="I120" s="13" t="str">
        <f>TEXT(
  "2018-11-30",
  "JJ/MM/AA"
)</f>
        <v>30/11/18</v>
      </c>
      <c r="J120" s="14" t="s">
        <v>1153</v>
      </c>
      <c r="K120" s="14" t="s">
        <v>200</v>
      </c>
      <c r="L120" s="7" t="s">
        <v>201</v>
      </c>
      <c r="M120" s="7" t="s">
        <v>57</v>
      </c>
      <c r="N120" s="15" t="s">
        <v>562</v>
      </c>
      <c r="O120" s="12" t="s">
        <v>202</v>
      </c>
      <c r="P120" s="7" t="s">
        <v>202</v>
      </c>
      <c r="Q120" s="7" t="s">
        <v>1337</v>
      </c>
      <c r="R120" s="7" t="s">
        <v>1535</v>
      </c>
      <c r="S120" s="16" t="s">
        <v>2271</v>
      </c>
      <c r="T120" s="16" t="s">
        <v>2189</v>
      </c>
      <c r="U120" s="16" t="s">
        <v>488</v>
      </c>
      <c r="V120" s="16" t="s">
        <v>738</v>
      </c>
      <c r="W120" s="17" t="s">
        <v>2272</v>
      </c>
      <c r="X120" s="7" t="s">
        <v>64</v>
      </c>
      <c r="Y120" s="16" t="s">
        <v>202</v>
      </c>
      <c r="Z120" s="16" t="s">
        <v>202</v>
      </c>
      <c r="AA120" s="16" t="s">
        <v>202</v>
      </c>
      <c r="AB120" s="16" t="s">
        <v>202</v>
      </c>
      <c r="AC120" s="8" t="s">
        <v>202</v>
      </c>
      <c r="AD120" s="16" t="s">
        <v>202</v>
      </c>
      <c r="AE120" s="16" t="s">
        <v>202</v>
      </c>
      <c r="AF120" s="16" t="s">
        <v>202</v>
      </c>
      <c r="AG120" s="16" t="s">
        <v>202</v>
      </c>
      <c r="AH120" s="8" t="s">
        <v>202</v>
      </c>
      <c r="AI120" s="16" t="s">
        <v>2273</v>
      </c>
      <c r="AJ120" s="16" t="s">
        <v>214</v>
      </c>
      <c r="AK120" s="16" t="s">
        <v>215</v>
      </c>
      <c r="AL120" s="16" t="s">
        <v>216</v>
      </c>
      <c r="AM120" s="8" t="s">
        <v>2274</v>
      </c>
      <c r="AN120" s="16" t="s">
        <v>2275</v>
      </c>
      <c r="AO120" s="16" t="s">
        <v>219</v>
      </c>
      <c r="AP120" s="16" t="s">
        <v>220</v>
      </c>
      <c r="AQ120" s="16" t="s">
        <v>221</v>
      </c>
      <c r="AR120" s="18" t="s">
        <v>2276</v>
      </c>
      <c r="AS120" s="19" t="s">
        <v>2277</v>
      </c>
      <c r="AT120" s="7" t="s">
        <v>2260</v>
      </c>
      <c r="AU120" s="7" t="s">
        <v>2261</v>
      </c>
      <c r="AV120" s="7" t="s">
        <v>226</v>
      </c>
      <c r="AW120" s="7" t="s">
        <v>202</v>
      </c>
      <c r="AX120" s="7" t="s">
        <v>202</v>
      </c>
      <c r="AY120" s="7" t="s">
        <v>202</v>
      </c>
      <c r="AZ120" s="7" t="s">
        <v>202</v>
      </c>
      <c r="BA120" s="7" t="s">
        <v>87</v>
      </c>
      <c r="BB120" s="7" t="s">
        <v>93</v>
      </c>
      <c r="BC120" s="7" t="s">
        <v>202</v>
      </c>
      <c r="BD120" s="7" t="s">
        <v>61</v>
      </c>
      <c r="BE120" s="7" t="s">
        <v>202</v>
      </c>
      <c r="BF120" s="7" t="s">
        <v>202</v>
      </c>
      <c r="BG120" s="7" t="s">
        <v>695</v>
      </c>
      <c r="BH120" s="7" t="s">
        <v>202</v>
      </c>
      <c r="BI120" s="7" t="s">
        <v>131</v>
      </c>
      <c r="BJ120" s="7" t="s">
        <v>112</v>
      </c>
      <c r="BK120" s="7" t="s">
        <v>202</v>
      </c>
      <c r="BL120" s="7" t="s">
        <v>227</v>
      </c>
      <c r="BM120" s="7" t="s">
        <v>2278</v>
      </c>
      <c r="BN120" s="20" t="s">
        <v>2279</v>
      </c>
      <c r="BO120" s="7" t="s">
        <v>2264</v>
      </c>
      <c r="BP120" s="8" t="s">
        <v>560</v>
      </c>
      <c r="BQ120" s="8" t="s">
        <v>561</v>
      </c>
      <c r="BR120" s="8" t="s">
        <v>539</v>
      </c>
      <c r="BS120" s="8" t="s">
        <v>698</v>
      </c>
      <c r="BT120" s="8" t="s">
        <v>2146</v>
      </c>
      <c r="BU120" s="8" t="s">
        <v>202</v>
      </c>
      <c r="BV120" s="16" t="s">
        <v>202</v>
      </c>
      <c r="BW120" s="27" t="s">
        <v>237</v>
      </c>
      <c r="BX120" s="28" t="s">
        <v>2280</v>
      </c>
    </row>
    <row r="121" spans="1:76" s="6" customFormat="1" ht="37.5" customHeight="1" x14ac:dyDescent="0.35">
      <c r="A121" s="12" t="s">
        <v>191</v>
      </c>
      <c r="B121" s="7" t="s">
        <v>535</v>
      </c>
      <c r="C121" s="7" t="s">
        <v>2281</v>
      </c>
      <c r="D121" s="7" t="s">
        <v>2282</v>
      </c>
      <c r="E121" s="7" t="s">
        <v>2283</v>
      </c>
      <c r="F121" s="7" t="s">
        <v>156</v>
      </c>
      <c r="G121" s="10" t="s">
        <v>2284</v>
      </c>
      <c r="H121" s="7" t="s">
        <v>198</v>
      </c>
      <c r="I121" s="13" t="str">
        <f>TEXT(
  "2020-08-31",
  "JJ/MM/AA"
)</f>
        <v>31/08/20</v>
      </c>
      <c r="J121" s="14" t="s">
        <v>2285</v>
      </c>
      <c r="K121" s="14" t="s">
        <v>200</v>
      </c>
      <c r="L121" s="7" t="s">
        <v>360</v>
      </c>
      <c r="M121" s="7" t="s">
        <v>57</v>
      </c>
      <c r="N121" s="15" t="s">
        <v>562</v>
      </c>
      <c r="O121" s="12" t="s">
        <v>202</v>
      </c>
      <c r="P121" s="7" t="s">
        <v>203</v>
      </c>
      <c r="Q121" s="7" t="s">
        <v>334</v>
      </c>
      <c r="R121" s="7" t="s">
        <v>2226</v>
      </c>
      <c r="S121" s="16" t="s">
        <v>2286</v>
      </c>
      <c r="T121" s="16" t="s">
        <v>270</v>
      </c>
      <c r="U121" s="16" t="s">
        <v>489</v>
      </c>
      <c r="V121" s="16" t="s">
        <v>1495</v>
      </c>
      <c r="W121" s="17" t="s">
        <v>340</v>
      </c>
      <c r="X121" s="7" t="s">
        <v>91</v>
      </c>
      <c r="Y121" s="16" t="s">
        <v>202</v>
      </c>
      <c r="Z121" s="16" t="s">
        <v>202</v>
      </c>
      <c r="AA121" s="16" t="s">
        <v>202</v>
      </c>
      <c r="AB121" s="16" t="s">
        <v>202</v>
      </c>
      <c r="AC121" s="8" t="s">
        <v>202</v>
      </c>
      <c r="AD121" s="16" t="s">
        <v>2287</v>
      </c>
      <c r="AE121" s="16" t="s">
        <v>204</v>
      </c>
      <c r="AF121" s="16" t="s">
        <v>913</v>
      </c>
      <c r="AG121" s="16" t="s">
        <v>1495</v>
      </c>
      <c r="AH121" s="8" t="s">
        <v>2288</v>
      </c>
      <c r="AI121" s="16" t="s">
        <v>2289</v>
      </c>
      <c r="AJ121" s="16" t="s">
        <v>2106</v>
      </c>
      <c r="AK121" s="16" t="s">
        <v>1946</v>
      </c>
      <c r="AL121" s="16" t="s">
        <v>496</v>
      </c>
      <c r="AM121" s="8" t="s">
        <v>2290</v>
      </c>
      <c r="AN121" s="16" t="s">
        <v>2291</v>
      </c>
      <c r="AO121" s="16" t="s">
        <v>347</v>
      </c>
      <c r="AP121" s="16" t="s">
        <v>348</v>
      </c>
      <c r="AQ121" s="16" t="s">
        <v>1949</v>
      </c>
      <c r="AR121" s="18" t="s">
        <v>2292</v>
      </c>
      <c r="AS121" s="19" t="s">
        <v>917</v>
      </c>
      <c r="AT121" s="7" t="s">
        <v>2260</v>
      </c>
      <c r="AU121" s="7" t="s">
        <v>2293</v>
      </c>
      <c r="AV121" s="7" t="s">
        <v>226</v>
      </c>
      <c r="AW121" s="7" t="s">
        <v>202</v>
      </c>
      <c r="AX121" s="7" t="s">
        <v>202</v>
      </c>
      <c r="AY121" s="7" t="s">
        <v>202</v>
      </c>
      <c r="AZ121" s="7" t="s">
        <v>202</v>
      </c>
      <c r="BA121" s="7" t="s">
        <v>87</v>
      </c>
      <c r="BB121" s="7" t="s">
        <v>106</v>
      </c>
      <c r="BC121" s="7" t="s">
        <v>202</v>
      </c>
      <c r="BD121" s="7" t="s">
        <v>61</v>
      </c>
      <c r="BE121" s="7" t="s">
        <v>202</v>
      </c>
      <c r="BF121" s="7" t="s">
        <v>202</v>
      </c>
      <c r="BG121" s="7" t="s">
        <v>695</v>
      </c>
      <c r="BH121" s="7" t="s">
        <v>202</v>
      </c>
      <c r="BI121" s="7" t="s">
        <v>89</v>
      </c>
      <c r="BJ121" s="7" t="s">
        <v>112</v>
      </c>
      <c r="BK121" s="7" t="s">
        <v>202</v>
      </c>
      <c r="BL121" s="7" t="s">
        <v>227</v>
      </c>
      <c r="BM121" s="7" t="s">
        <v>2278</v>
      </c>
      <c r="BN121" s="20" t="s">
        <v>1953</v>
      </c>
      <c r="BO121" s="7" t="s">
        <v>2294</v>
      </c>
      <c r="BP121" s="8" t="s">
        <v>2295</v>
      </c>
      <c r="BQ121" s="8" t="s">
        <v>560</v>
      </c>
      <c r="BR121" s="8" t="s">
        <v>561</v>
      </c>
      <c r="BS121" s="8" t="s">
        <v>2296</v>
      </c>
      <c r="BT121" s="8" t="s">
        <v>1797</v>
      </c>
      <c r="BU121" s="8" t="s">
        <v>202</v>
      </c>
      <c r="BV121" s="16" t="s">
        <v>202</v>
      </c>
      <c r="BW121" s="27" t="s">
        <v>237</v>
      </c>
      <c r="BX121" s="28" t="s">
        <v>2297</v>
      </c>
    </row>
    <row r="122" spans="1:76" s="6" customFormat="1" ht="37.5" customHeight="1" x14ac:dyDescent="0.35">
      <c r="A122" s="12" t="s">
        <v>191</v>
      </c>
      <c r="B122" s="7" t="s">
        <v>535</v>
      </c>
      <c r="C122" s="7" t="s">
        <v>2298</v>
      </c>
      <c r="D122" s="7" t="s">
        <v>2299</v>
      </c>
      <c r="E122" s="7" t="s">
        <v>2300</v>
      </c>
      <c r="F122" s="7" t="s">
        <v>156</v>
      </c>
      <c r="G122" s="10" t="s">
        <v>2301</v>
      </c>
      <c r="H122" s="7" t="s">
        <v>198</v>
      </c>
      <c r="I122" s="13" t="str">
        <f>TEXT(
  "2021-01-01",
  "JJ/MM/AA"
)</f>
        <v>01/01/21</v>
      </c>
      <c r="J122" s="14" t="s">
        <v>2302</v>
      </c>
      <c r="K122" s="14" t="s">
        <v>200</v>
      </c>
      <c r="L122" s="7" t="s">
        <v>201</v>
      </c>
      <c r="M122" s="7" t="s">
        <v>57</v>
      </c>
      <c r="N122" s="15" t="s">
        <v>562</v>
      </c>
      <c r="O122" s="12" t="s">
        <v>202</v>
      </c>
      <c r="P122" s="7" t="s">
        <v>203</v>
      </c>
      <c r="Q122" s="7" t="s">
        <v>570</v>
      </c>
      <c r="R122" s="7" t="s">
        <v>300</v>
      </c>
      <c r="S122" s="16" t="s">
        <v>913</v>
      </c>
      <c r="T122" s="16" t="s">
        <v>267</v>
      </c>
      <c r="U122" s="16" t="s">
        <v>302</v>
      </c>
      <c r="V122" s="16" t="s">
        <v>1121</v>
      </c>
      <c r="W122" s="17" t="s">
        <v>304</v>
      </c>
      <c r="X122" s="7" t="s">
        <v>64</v>
      </c>
      <c r="Y122" s="16" t="s">
        <v>202</v>
      </c>
      <c r="Z122" s="16" t="s">
        <v>202</v>
      </c>
      <c r="AA122" s="16" t="s">
        <v>202</v>
      </c>
      <c r="AB122" s="16" t="s">
        <v>202</v>
      </c>
      <c r="AC122" s="8" t="s">
        <v>202</v>
      </c>
      <c r="AD122" s="16" t="s">
        <v>2303</v>
      </c>
      <c r="AE122" s="16" t="s">
        <v>302</v>
      </c>
      <c r="AF122" s="16" t="s">
        <v>734</v>
      </c>
      <c r="AG122" s="16" t="s">
        <v>1121</v>
      </c>
      <c r="AH122" s="8" t="s">
        <v>2304</v>
      </c>
      <c r="AI122" s="16" t="s">
        <v>2305</v>
      </c>
      <c r="AJ122" s="16" t="s">
        <v>214</v>
      </c>
      <c r="AK122" s="16" t="s">
        <v>215</v>
      </c>
      <c r="AL122" s="16" t="s">
        <v>216</v>
      </c>
      <c r="AM122" s="8" t="s">
        <v>2306</v>
      </c>
      <c r="AN122" s="16" t="s">
        <v>2307</v>
      </c>
      <c r="AO122" s="16" t="s">
        <v>219</v>
      </c>
      <c r="AP122" s="16" t="s">
        <v>220</v>
      </c>
      <c r="AQ122" s="16" t="s">
        <v>221</v>
      </c>
      <c r="AR122" s="18" t="s">
        <v>2308</v>
      </c>
      <c r="AS122" s="19" t="s">
        <v>1128</v>
      </c>
      <c r="AT122" s="7" t="s">
        <v>2309</v>
      </c>
      <c r="AU122" s="7" t="s">
        <v>2310</v>
      </c>
      <c r="AV122" s="7" t="s">
        <v>226</v>
      </c>
      <c r="AW122" s="7" t="s">
        <v>202</v>
      </c>
      <c r="AX122" s="7" t="s">
        <v>202</v>
      </c>
      <c r="AY122" s="7" t="s">
        <v>202</v>
      </c>
      <c r="AZ122" s="7" t="s">
        <v>202</v>
      </c>
      <c r="BA122" s="7" t="s">
        <v>106</v>
      </c>
      <c r="BB122" s="7" t="s">
        <v>202</v>
      </c>
      <c r="BC122" s="7" t="s">
        <v>202</v>
      </c>
      <c r="BD122" s="7" t="s">
        <v>61</v>
      </c>
      <c r="BE122" s="7" t="s">
        <v>202</v>
      </c>
      <c r="BF122" s="7" t="s">
        <v>202</v>
      </c>
      <c r="BG122" s="7" t="s">
        <v>556</v>
      </c>
      <c r="BH122" s="7" t="s">
        <v>202</v>
      </c>
      <c r="BI122" s="7" t="s">
        <v>131</v>
      </c>
      <c r="BJ122" s="7" t="s">
        <v>112</v>
      </c>
      <c r="BK122" s="7" t="s">
        <v>202</v>
      </c>
      <c r="BL122" s="7" t="s">
        <v>227</v>
      </c>
      <c r="BM122" s="7" t="s">
        <v>2278</v>
      </c>
      <c r="BN122" s="20" t="s">
        <v>2311</v>
      </c>
      <c r="BO122" s="7" t="s">
        <v>2312</v>
      </c>
      <c r="BP122" s="8" t="s">
        <v>202</v>
      </c>
      <c r="BQ122" s="8" t="s">
        <v>202</v>
      </c>
      <c r="BR122" s="8" t="s">
        <v>202</v>
      </c>
      <c r="BS122" s="8" t="s">
        <v>202</v>
      </c>
      <c r="BT122" s="8" t="s">
        <v>202</v>
      </c>
      <c r="BU122" s="8" t="s">
        <v>202</v>
      </c>
      <c r="BV122" s="16" t="s">
        <v>202</v>
      </c>
      <c r="BW122" s="27" t="s">
        <v>237</v>
      </c>
      <c r="BX122" s="28" t="s">
        <v>2313</v>
      </c>
    </row>
    <row r="123" spans="1:76" s="6" customFormat="1" ht="37.5" customHeight="1" x14ac:dyDescent="0.35">
      <c r="A123" s="12" t="s">
        <v>191</v>
      </c>
      <c r="B123" s="7" t="s">
        <v>535</v>
      </c>
      <c r="C123" s="7" t="s">
        <v>2314</v>
      </c>
      <c r="D123" s="7" t="s">
        <v>2315</v>
      </c>
      <c r="E123" s="7" t="s">
        <v>2316</v>
      </c>
      <c r="F123" s="7" t="s">
        <v>156</v>
      </c>
      <c r="G123" s="10" t="s">
        <v>562</v>
      </c>
      <c r="H123" s="7" t="s">
        <v>198</v>
      </c>
      <c r="I123" s="13" t="str">
        <f>TEXT(
  "2018-11-05",
  "JJ/MM/AA"
)</f>
        <v>05/11/18</v>
      </c>
      <c r="J123" s="14" t="s">
        <v>1939</v>
      </c>
      <c r="K123" s="14" t="s">
        <v>200</v>
      </c>
      <c r="L123" s="7" t="s">
        <v>201</v>
      </c>
      <c r="M123" s="7" t="s">
        <v>57</v>
      </c>
      <c r="N123" s="15" t="s">
        <v>562</v>
      </c>
      <c r="O123" s="12" t="s">
        <v>202</v>
      </c>
      <c r="P123" s="7" t="s">
        <v>203</v>
      </c>
      <c r="Q123" s="7" t="s">
        <v>486</v>
      </c>
      <c r="R123" s="7" t="s">
        <v>1512</v>
      </c>
      <c r="S123" s="16" t="s">
        <v>1823</v>
      </c>
      <c r="T123" s="16" t="s">
        <v>489</v>
      </c>
      <c r="U123" s="16" t="s">
        <v>489</v>
      </c>
      <c r="V123" s="16" t="s">
        <v>1824</v>
      </c>
      <c r="W123" s="17" t="s">
        <v>860</v>
      </c>
      <c r="X123" s="7" t="s">
        <v>64</v>
      </c>
      <c r="Y123" s="16" t="s">
        <v>202</v>
      </c>
      <c r="Z123" s="16" t="s">
        <v>202</v>
      </c>
      <c r="AA123" s="16" t="s">
        <v>202</v>
      </c>
      <c r="AB123" s="16" t="s">
        <v>202</v>
      </c>
      <c r="AC123" s="8" t="s">
        <v>202</v>
      </c>
      <c r="AD123" s="16" t="s">
        <v>2317</v>
      </c>
      <c r="AE123" s="16" t="s">
        <v>489</v>
      </c>
      <c r="AF123" s="16" t="s">
        <v>862</v>
      </c>
      <c r="AG123" s="16" t="s">
        <v>1824</v>
      </c>
      <c r="AH123" s="8" t="s">
        <v>2318</v>
      </c>
      <c r="AI123" s="16" t="s">
        <v>2319</v>
      </c>
      <c r="AJ123" s="16" t="s">
        <v>1518</v>
      </c>
      <c r="AK123" s="16" t="s">
        <v>215</v>
      </c>
      <c r="AL123" s="16" t="s">
        <v>1519</v>
      </c>
      <c r="AM123" s="8" t="s">
        <v>2320</v>
      </c>
      <c r="AN123" s="16" t="s">
        <v>2321</v>
      </c>
      <c r="AO123" s="16" t="s">
        <v>1522</v>
      </c>
      <c r="AP123" s="16" t="s">
        <v>1523</v>
      </c>
      <c r="AQ123" s="16" t="s">
        <v>788</v>
      </c>
      <c r="AR123" s="18" t="s">
        <v>2322</v>
      </c>
      <c r="AS123" s="19" t="s">
        <v>1526</v>
      </c>
      <c r="AT123" s="7" t="s">
        <v>2260</v>
      </c>
      <c r="AU123" s="7" t="s">
        <v>2261</v>
      </c>
      <c r="AV123" s="7" t="s">
        <v>226</v>
      </c>
      <c r="AW123" s="7" t="s">
        <v>202</v>
      </c>
      <c r="AX123" s="7" t="s">
        <v>202</v>
      </c>
      <c r="AY123" s="7" t="s">
        <v>202</v>
      </c>
      <c r="AZ123" s="7" t="s">
        <v>202</v>
      </c>
      <c r="BA123" s="7" t="s">
        <v>87</v>
      </c>
      <c r="BB123" s="7" t="s">
        <v>93</v>
      </c>
      <c r="BC123" s="7" t="s">
        <v>202</v>
      </c>
      <c r="BD123" s="7" t="s">
        <v>61</v>
      </c>
      <c r="BE123" s="7" t="s">
        <v>202</v>
      </c>
      <c r="BF123" s="7" t="s">
        <v>202</v>
      </c>
      <c r="BG123" s="7" t="s">
        <v>695</v>
      </c>
      <c r="BH123" s="7" t="s">
        <v>202</v>
      </c>
      <c r="BI123" s="7" t="s">
        <v>89</v>
      </c>
      <c r="BJ123" s="7" t="s">
        <v>112</v>
      </c>
      <c r="BK123" s="7" t="s">
        <v>202</v>
      </c>
      <c r="BL123" s="7" t="s">
        <v>227</v>
      </c>
      <c r="BM123" s="7" t="s">
        <v>2278</v>
      </c>
      <c r="BN123" s="20" t="s">
        <v>2279</v>
      </c>
      <c r="BO123" s="7" t="s">
        <v>2264</v>
      </c>
      <c r="BP123" s="8" t="s">
        <v>560</v>
      </c>
      <c r="BQ123" s="8" t="s">
        <v>561</v>
      </c>
      <c r="BR123" s="8" t="s">
        <v>539</v>
      </c>
      <c r="BS123" s="8" t="s">
        <v>698</v>
      </c>
      <c r="BT123" s="8" t="s">
        <v>2146</v>
      </c>
      <c r="BU123" s="8" t="s">
        <v>202</v>
      </c>
      <c r="BV123" s="16" t="s">
        <v>202</v>
      </c>
      <c r="BW123" s="27" t="s">
        <v>237</v>
      </c>
      <c r="BX123" s="28" t="s">
        <v>2323</v>
      </c>
    </row>
    <row r="124" spans="1:76" s="6" customFormat="1" ht="37.5" customHeight="1" x14ac:dyDescent="0.35">
      <c r="A124" s="12" t="s">
        <v>191</v>
      </c>
      <c r="B124" s="7" t="s">
        <v>535</v>
      </c>
      <c r="C124" s="7" t="s">
        <v>2324</v>
      </c>
      <c r="D124" s="7" t="s">
        <v>2325</v>
      </c>
      <c r="E124" s="7" t="s">
        <v>2326</v>
      </c>
      <c r="F124" s="7" t="s">
        <v>156</v>
      </c>
      <c r="G124" s="10" t="s">
        <v>2327</v>
      </c>
      <c r="H124" s="7" t="s">
        <v>198</v>
      </c>
      <c r="I124" s="13" t="str">
        <f>TEXT(
  "2020-01-01",
  "JJ/MM/AA"
)</f>
        <v>01/01/20</v>
      </c>
      <c r="J124" s="14" t="s">
        <v>2302</v>
      </c>
      <c r="K124" s="14" t="s">
        <v>200</v>
      </c>
      <c r="L124" s="7" t="s">
        <v>201</v>
      </c>
      <c r="M124" s="7" t="s">
        <v>57</v>
      </c>
      <c r="N124" s="15" t="s">
        <v>562</v>
      </c>
      <c r="O124" s="12" t="s">
        <v>202</v>
      </c>
      <c r="P124" s="7" t="s">
        <v>203</v>
      </c>
      <c r="Q124" s="7" t="s">
        <v>486</v>
      </c>
      <c r="R124" s="7" t="s">
        <v>313</v>
      </c>
      <c r="S124" s="16" t="s">
        <v>1692</v>
      </c>
      <c r="T124" s="16" t="s">
        <v>211</v>
      </c>
      <c r="U124" s="16" t="s">
        <v>1799</v>
      </c>
      <c r="V124" s="16" t="s">
        <v>575</v>
      </c>
      <c r="W124" s="17" t="s">
        <v>304</v>
      </c>
      <c r="X124" s="7" t="s">
        <v>64</v>
      </c>
      <c r="Y124" s="16" t="s">
        <v>202</v>
      </c>
      <c r="Z124" s="16" t="s">
        <v>202</v>
      </c>
      <c r="AA124" s="16" t="s">
        <v>202</v>
      </c>
      <c r="AB124" s="16" t="s">
        <v>202</v>
      </c>
      <c r="AC124" s="8" t="s">
        <v>202</v>
      </c>
      <c r="AD124" s="16" t="s">
        <v>2328</v>
      </c>
      <c r="AE124" s="16" t="s">
        <v>211</v>
      </c>
      <c r="AF124" s="16" t="s">
        <v>789</v>
      </c>
      <c r="AG124" s="16" t="s">
        <v>575</v>
      </c>
      <c r="AH124" s="8" t="s">
        <v>2329</v>
      </c>
      <c r="AI124" s="16" t="s">
        <v>2330</v>
      </c>
      <c r="AJ124" s="16" t="s">
        <v>1803</v>
      </c>
      <c r="AK124" s="16" t="s">
        <v>1804</v>
      </c>
      <c r="AL124" s="16" t="s">
        <v>1805</v>
      </c>
      <c r="AM124" s="8" t="s">
        <v>2331</v>
      </c>
      <c r="AN124" s="16" t="s">
        <v>2332</v>
      </c>
      <c r="AO124" s="16" t="s">
        <v>1808</v>
      </c>
      <c r="AP124" s="16" t="s">
        <v>1809</v>
      </c>
      <c r="AQ124" s="16" t="s">
        <v>1810</v>
      </c>
      <c r="AR124" s="18" t="s">
        <v>2333</v>
      </c>
      <c r="AS124" s="19" t="s">
        <v>1128</v>
      </c>
      <c r="AT124" s="7" t="s">
        <v>2260</v>
      </c>
      <c r="AU124" s="7" t="s">
        <v>2334</v>
      </c>
      <c r="AV124" s="7" t="s">
        <v>226</v>
      </c>
      <c r="AW124" s="7" t="s">
        <v>202</v>
      </c>
      <c r="AX124" s="7" t="s">
        <v>202</v>
      </c>
      <c r="AY124" s="7" t="s">
        <v>202</v>
      </c>
      <c r="AZ124" s="7" t="s">
        <v>202</v>
      </c>
      <c r="BA124" s="7" t="s">
        <v>87</v>
      </c>
      <c r="BB124" s="7" t="s">
        <v>93</v>
      </c>
      <c r="BC124" s="7" t="s">
        <v>202</v>
      </c>
      <c r="BD124" s="7" t="s">
        <v>61</v>
      </c>
      <c r="BE124" s="7" t="s">
        <v>202</v>
      </c>
      <c r="BF124" s="7" t="s">
        <v>202</v>
      </c>
      <c r="BG124" s="7" t="s">
        <v>695</v>
      </c>
      <c r="BH124" s="7" t="s">
        <v>202</v>
      </c>
      <c r="BI124" s="7" t="s">
        <v>131</v>
      </c>
      <c r="BJ124" s="7" t="s">
        <v>112</v>
      </c>
      <c r="BK124" s="7" t="s">
        <v>202</v>
      </c>
      <c r="BL124" s="7" t="s">
        <v>227</v>
      </c>
      <c r="BM124" s="7" t="s">
        <v>2278</v>
      </c>
      <c r="BN124" s="20" t="s">
        <v>2311</v>
      </c>
      <c r="BO124" s="7" t="s">
        <v>2294</v>
      </c>
      <c r="BP124" s="8" t="s">
        <v>560</v>
      </c>
      <c r="BQ124" s="8" t="s">
        <v>561</v>
      </c>
      <c r="BR124" s="8" t="s">
        <v>539</v>
      </c>
      <c r="BS124" s="8" t="s">
        <v>698</v>
      </c>
      <c r="BT124" s="8" t="s">
        <v>2146</v>
      </c>
      <c r="BU124" s="8" t="s">
        <v>202</v>
      </c>
      <c r="BV124" s="16" t="s">
        <v>202</v>
      </c>
      <c r="BW124" s="27" t="s">
        <v>237</v>
      </c>
      <c r="BX124" s="28" t="s">
        <v>2335</v>
      </c>
    </row>
    <row r="125" spans="1:76" s="6" customFormat="1" ht="37.5" customHeight="1" x14ac:dyDescent="0.35">
      <c r="A125" s="12" t="s">
        <v>191</v>
      </c>
      <c r="B125" s="7" t="s">
        <v>535</v>
      </c>
      <c r="C125" s="7" t="s">
        <v>2336</v>
      </c>
      <c r="D125" s="7" t="s">
        <v>2337</v>
      </c>
      <c r="E125" s="7" t="s">
        <v>2338</v>
      </c>
      <c r="F125" s="7" t="s">
        <v>156</v>
      </c>
      <c r="G125" s="10" t="s">
        <v>2295</v>
      </c>
      <c r="H125" s="7" t="s">
        <v>198</v>
      </c>
      <c r="I125" s="13" t="str">
        <f>TEXT(
  "2020-01-01",
  "JJ/MM/AA"
)</f>
        <v>01/01/20</v>
      </c>
      <c r="J125" s="14" t="s">
        <v>2339</v>
      </c>
      <c r="K125" s="14" t="s">
        <v>200</v>
      </c>
      <c r="L125" s="7" t="s">
        <v>360</v>
      </c>
      <c r="M125" s="7" t="s">
        <v>57</v>
      </c>
      <c r="N125" s="15" t="s">
        <v>562</v>
      </c>
      <c r="O125" s="12" t="s">
        <v>202</v>
      </c>
      <c r="P125" s="7" t="s">
        <v>202</v>
      </c>
      <c r="Q125" s="7" t="s">
        <v>334</v>
      </c>
      <c r="R125" s="7" t="s">
        <v>1493</v>
      </c>
      <c r="S125" s="16" t="s">
        <v>799</v>
      </c>
      <c r="T125" s="16" t="s">
        <v>2340</v>
      </c>
      <c r="U125" s="16" t="s">
        <v>1419</v>
      </c>
      <c r="V125" s="16" t="s">
        <v>2341</v>
      </c>
      <c r="W125" s="17" t="s">
        <v>1496</v>
      </c>
      <c r="X125" s="7" t="s">
        <v>64</v>
      </c>
      <c r="Y125" s="16" t="s">
        <v>202</v>
      </c>
      <c r="Z125" s="16" t="s">
        <v>202</v>
      </c>
      <c r="AA125" s="16" t="s">
        <v>202</v>
      </c>
      <c r="AB125" s="16" t="s">
        <v>202</v>
      </c>
      <c r="AC125" s="8" t="s">
        <v>202</v>
      </c>
      <c r="AD125" s="16" t="s">
        <v>202</v>
      </c>
      <c r="AE125" s="16" t="s">
        <v>202</v>
      </c>
      <c r="AF125" s="16" t="s">
        <v>202</v>
      </c>
      <c r="AG125" s="16" t="s">
        <v>202</v>
      </c>
      <c r="AH125" s="8" t="s">
        <v>202</v>
      </c>
      <c r="AI125" s="16" t="s">
        <v>2342</v>
      </c>
      <c r="AJ125" s="16" t="s">
        <v>2343</v>
      </c>
      <c r="AK125" s="16" t="s">
        <v>215</v>
      </c>
      <c r="AL125" s="16" t="s">
        <v>2107</v>
      </c>
      <c r="AM125" s="8" t="s">
        <v>2344</v>
      </c>
      <c r="AN125" s="16" t="s">
        <v>2345</v>
      </c>
      <c r="AO125" s="16" t="s">
        <v>1522</v>
      </c>
      <c r="AP125" s="16" t="s">
        <v>1523</v>
      </c>
      <c r="AQ125" s="16" t="s">
        <v>788</v>
      </c>
      <c r="AR125" s="18" t="s">
        <v>2346</v>
      </c>
      <c r="AS125" s="19" t="s">
        <v>1502</v>
      </c>
      <c r="AT125" s="7" t="s">
        <v>2260</v>
      </c>
      <c r="AU125" s="7" t="s">
        <v>2334</v>
      </c>
      <c r="AV125" s="7" t="s">
        <v>226</v>
      </c>
      <c r="AW125" s="7" t="s">
        <v>202</v>
      </c>
      <c r="AX125" s="7" t="s">
        <v>202</v>
      </c>
      <c r="AY125" s="7" t="s">
        <v>202</v>
      </c>
      <c r="AZ125" s="7" t="s">
        <v>202</v>
      </c>
      <c r="BA125" s="7" t="s">
        <v>87</v>
      </c>
      <c r="BB125" s="7" t="s">
        <v>106</v>
      </c>
      <c r="BC125" s="7" t="s">
        <v>202</v>
      </c>
      <c r="BD125" s="7" t="s">
        <v>61</v>
      </c>
      <c r="BE125" s="7" t="s">
        <v>202</v>
      </c>
      <c r="BF125" s="7" t="s">
        <v>202</v>
      </c>
      <c r="BG125" s="7" t="s">
        <v>695</v>
      </c>
      <c r="BH125" s="7" t="s">
        <v>202</v>
      </c>
      <c r="BI125" s="7" t="s">
        <v>89</v>
      </c>
      <c r="BJ125" s="7" t="s">
        <v>112</v>
      </c>
      <c r="BK125" s="7" t="s">
        <v>202</v>
      </c>
      <c r="BL125" s="7" t="s">
        <v>227</v>
      </c>
      <c r="BM125" s="7" t="s">
        <v>2278</v>
      </c>
      <c r="BN125" s="20" t="s">
        <v>2311</v>
      </c>
      <c r="BO125" s="7" t="s">
        <v>2294</v>
      </c>
      <c r="BP125" s="8" t="s">
        <v>2347</v>
      </c>
      <c r="BQ125" s="8" t="s">
        <v>561</v>
      </c>
      <c r="BR125" s="8" t="s">
        <v>539</v>
      </c>
      <c r="BS125" s="8" t="s">
        <v>2296</v>
      </c>
      <c r="BT125" s="8" t="s">
        <v>2146</v>
      </c>
      <c r="BU125" s="8" t="s">
        <v>202</v>
      </c>
      <c r="BV125" s="16" t="s">
        <v>202</v>
      </c>
      <c r="BW125" s="27" t="s">
        <v>237</v>
      </c>
      <c r="BX125" s="28" t="s">
        <v>2348</v>
      </c>
    </row>
    <row r="126" spans="1:76" s="6" customFormat="1" ht="37.5" customHeight="1" x14ac:dyDescent="0.35">
      <c r="A126" s="12" t="s">
        <v>191</v>
      </c>
      <c r="B126" s="7" t="s">
        <v>535</v>
      </c>
      <c r="C126" s="7" t="s">
        <v>2349</v>
      </c>
      <c r="D126" s="7" t="s">
        <v>2350</v>
      </c>
      <c r="E126" s="7" t="s">
        <v>2351</v>
      </c>
      <c r="F126" s="7" t="s">
        <v>156</v>
      </c>
      <c r="G126" s="10" t="s">
        <v>2352</v>
      </c>
      <c r="H126" s="7" t="s">
        <v>198</v>
      </c>
      <c r="I126" s="13" t="str">
        <f>TEXT(
  "2020-01-01",
  "JJ/MM/AA"
)</f>
        <v>01/01/20</v>
      </c>
      <c r="J126" s="14" t="s">
        <v>2353</v>
      </c>
      <c r="K126" s="14" t="s">
        <v>200</v>
      </c>
      <c r="L126" s="7" t="s">
        <v>201</v>
      </c>
      <c r="M126" s="7" t="s">
        <v>57</v>
      </c>
      <c r="N126" s="15" t="s">
        <v>562</v>
      </c>
      <c r="O126" s="12" t="s">
        <v>202</v>
      </c>
      <c r="P126" s="7" t="s">
        <v>202</v>
      </c>
      <c r="Q126" s="7" t="s">
        <v>1337</v>
      </c>
      <c r="R126" s="7" t="s">
        <v>1535</v>
      </c>
      <c r="S126" s="16" t="s">
        <v>1211</v>
      </c>
      <c r="T126" s="16" t="s">
        <v>2189</v>
      </c>
      <c r="U126" s="16" t="s">
        <v>488</v>
      </c>
      <c r="V126" s="16" t="s">
        <v>738</v>
      </c>
      <c r="W126" s="17" t="s">
        <v>2272</v>
      </c>
      <c r="X126" s="7" t="s">
        <v>64</v>
      </c>
      <c r="Y126" s="16" t="s">
        <v>202</v>
      </c>
      <c r="Z126" s="16" t="s">
        <v>202</v>
      </c>
      <c r="AA126" s="16" t="s">
        <v>202</v>
      </c>
      <c r="AB126" s="16" t="s">
        <v>202</v>
      </c>
      <c r="AC126" s="8" t="s">
        <v>202</v>
      </c>
      <c r="AD126" s="16" t="s">
        <v>202</v>
      </c>
      <c r="AE126" s="16" t="s">
        <v>202</v>
      </c>
      <c r="AF126" s="16" t="s">
        <v>202</v>
      </c>
      <c r="AG126" s="16" t="s">
        <v>202</v>
      </c>
      <c r="AH126" s="8" t="s">
        <v>202</v>
      </c>
      <c r="AI126" s="16" t="s">
        <v>2354</v>
      </c>
      <c r="AJ126" s="16" t="s">
        <v>214</v>
      </c>
      <c r="AK126" s="16" t="s">
        <v>215</v>
      </c>
      <c r="AL126" s="16" t="s">
        <v>216</v>
      </c>
      <c r="AM126" s="8" t="s">
        <v>2355</v>
      </c>
      <c r="AN126" s="16" t="s">
        <v>2356</v>
      </c>
      <c r="AO126" s="16" t="s">
        <v>219</v>
      </c>
      <c r="AP126" s="16" t="s">
        <v>220</v>
      </c>
      <c r="AQ126" s="16" t="s">
        <v>221</v>
      </c>
      <c r="AR126" s="18" t="s">
        <v>2357</v>
      </c>
      <c r="AS126" s="19" t="s">
        <v>2277</v>
      </c>
      <c r="AT126" s="7" t="s">
        <v>2260</v>
      </c>
      <c r="AU126" s="7" t="s">
        <v>2358</v>
      </c>
      <c r="AV126" s="7" t="s">
        <v>226</v>
      </c>
      <c r="AW126" s="7" t="s">
        <v>202</v>
      </c>
      <c r="AX126" s="7" t="s">
        <v>202</v>
      </c>
      <c r="AY126" s="7" t="s">
        <v>202</v>
      </c>
      <c r="AZ126" s="7" t="s">
        <v>202</v>
      </c>
      <c r="BA126" s="7" t="s">
        <v>87</v>
      </c>
      <c r="BB126" s="7" t="s">
        <v>106</v>
      </c>
      <c r="BC126" s="7" t="s">
        <v>202</v>
      </c>
      <c r="BD126" s="7" t="s">
        <v>61</v>
      </c>
      <c r="BE126" s="7" t="s">
        <v>202</v>
      </c>
      <c r="BF126" s="7" t="s">
        <v>202</v>
      </c>
      <c r="BG126" s="7" t="s">
        <v>695</v>
      </c>
      <c r="BH126" s="7" t="s">
        <v>202</v>
      </c>
      <c r="BI126" s="7" t="s">
        <v>131</v>
      </c>
      <c r="BJ126" s="7" t="s">
        <v>112</v>
      </c>
      <c r="BK126" s="7" t="s">
        <v>202</v>
      </c>
      <c r="BL126" s="7" t="s">
        <v>227</v>
      </c>
      <c r="BM126" s="7" t="s">
        <v>2278</v>
      </c>
      <c r="BN126" s="20" t="s">
        <v>2311</v>
      </c>
      <c r="BO126" s="7" t="s">
        <v>2294</v>
      </c>
      <c r="BP126" s="8" t="s">
        <v>560</v>
      </c>
      <c r="BQ126" s="8" t="s">
        <v>561</v>
      </c>
      <c r="BR126" s="8" t="s">
        <v>539</v>
      </c>
      <c r="BS126" s="8" t="s">
        <v>698</v>
      </c>
      <c r="BT126" s="8" t="s">
        <v>2146</v>
      </c>
      <c r="BU126" s="8" t="s">
        <v>202</v>
      </c>
      <c r="BV126" s="16" t="s">
        <v>202</v>
      </c>
      <c r="BW126" s="27" t="s">
        <v>237</v>
      </c>
      <c r="BX126" s="28" t="s">
        <v>2359</v>
      </c>
    </row>
    <row r="127" spans="1:76" s="6" customFormat="1" ht="37.5" customHeight="1" x14ac:dyDescent="0.35">
      <c r="A127" s="12" t="s">
        <v>191</v>
      </c>
      <c r="B127" s="7" t="s">
        <v>535</v>
      </c>
      <c r="C127" s="7" t="s">
        <v>2360</v>
      </c>
      <c r="D127" s="7" t="s">
        <v>2361</v>
      </c>
      <c r="E127" s="7" t="s">
        <v>2362</v>
      </c>
      <c r="F127" s="7" t="s">
        <v>156</v>
      </c>
      <c r="G127" s="10" t="s">
        <v>2363</v>
      </c>
      <c r="H127" s="7" t="s">
        <v>198</v>
      </c>
      <c r="I127" s="13" t="str">
        <f>TEXT(
  "2020-01-01",
  "JJ/MM/AA"
)</f>
        <v>01/01/20</v>
      </c>
      <c r="J127" s="14" t="s">
        <v>2285</v>
      </c>
      <c r="K127" s="14" t="s">
        <v>200</v>
      </c>
      <c r="L127" s="7" t="s">
        <v>201</v>
      </c>
      <c r="M127" s="7" t="s">
        <v>57</v>
      </c>
      <c r="N127" s="15" t="s">
        <v>562</v>
      </c>
      <c r="O127" s="12" t="s">
        <v>202</v>
      </c>
      <c r="P127" s="7" t="s">
        <v>203</v>
      </c>
      <c r="Q127" s="7" t="s">
        <v>486</v>
      </c>
      <c r="R127" s="7" t="s">
        <v>1512</v>
      </c>
      <c r="S127" s="16" t="s">
        <v>1513</v>
      </c>
      <c r="T127" s="16" t="s">
        <v>489</v>
      </c>
      <c r="U127" s="16" t="s">
        <v>489</v>
      </c>
      <c r="V127" s="16" t="s">
        <v>1824</v>
      </c>
      <c r="W127" s="17" t="s">
        <v>860</v>
      </c>
      <c r="X127" s="7" t="s">
        <v>64</v>
      </c>
      <c r="Y127" s="16" t="s">
        <v>202</v>
      </c>
      <c r="Z127" s="16" t="s">
        <v>202</v>
      </c>
      <c r="AA127" s="16" t="s">
        <v>202</v>
      </c>
      <c r="AB127" s="16" t="s">
        <v>202</v>
      </c>
      <c r="AC127" s="8" t="s">
        <v>202</v>
      </c>
      <c r="AD127" s="16" t="s">
        <v>2364</v>
      </c>
      <c r="AE127" s="16" t="s">
        <v>489</v>
      </c>
      <c r="AF127" s="16" t="s">
        <v>862</v>
      </c>
      <c r="AG127" s="16" t="s">
        <v>1824</v>
      </c>
      <c r="AH127" s="8" t="s">
        <v>2365</v>
      </c>
      <c r="AI127" s="16" t="s">
        <v>2366</v>
      </c>
      <c r="AJ127" s="16" t="s">
        <v>1518</v>
      </c>
      <c r="AK127" s="16" t="s">
        <v>215</v>
      </c>
      <c r="AL127" s="16" t="s">
        <v>1519</v>
      </c>
      <c r="AM127" s="8" t="s">
        <v>2367</v>
      </c>
      <c r="AN127" s="16" t="s">
        <v>2368</v>
      </c>
      <c r="AO127" s="16" t="s">
        <v>1522</v>
      </c>
      <c r="AP127" s="16" t="s">
        <v>1523</v>
      </c>
      <c r="AQ127" s="16" t="s">
        <v>788</v>
      </c>
      <c r="AR127" s="18" t="s">
        <v>2369</v>
      </c>
      <c r="AS127" s="19" t="s">
        <v>1526</v>
      </c>
      <c r="AT127" s="7" t="s">
        <v>2260</v>
      </c>
      <c r="AU127" s="7" t="s">
        <v>2370</v>
      </c>
      <c r="AV127" s="7" t="s">
        <v>226</v>
      </c>
      <c r="AW127" s="7" t="s">
        <v>202</v>
      </c>
      <c r="AX127" s="7" t="s">
        <v>202</v>
      </c>
      <c r="AY127" s="7" t="s">
        <v>202</v>
      </c>
      <c r="AZ127" s="7" t="s">
        <v>202</v>
      </c>
      <c r="BA127" s="7" t="s">
        <v>87</v>
      </c>
      <c r="BB127" s="7" t="s">
        <v>106</v>
      </c>
      <c r="BC127" s="7" t="s">
        <v>202</v>
      </c>
      <c r="BD127" s="7" t="s">
        <v>61</v>
      </c>
      <c r="BE127" s="7" t="s">
        <v>202</v>
      </c>
      <c r="BF127" s="7" t="s">
        <v>202</v>
      </c>
      <c r="BG127" s="7" t="s">
        <v>695</v>
      </c>
      <c r="BH127" s="7" t="s">
        <v>202</v>
      </c>
      <c r="BI127" s="7" t="s">
        <v>89</v>
      </c>
      <c r="BJ127" s="7" t="s">
        <v>112</v>
      </c>
      <c r="BK127" s="7" t="s">
        <v>202</v>
      </c>
      <c r="BL127" s="7" t="s">
        <v>227</v>
      </c>
      <c r="BM127" s="7" t="s">
        <v>2278</v>
      </c>
      <c r="BN127" s="20" t="s">
        <v>2311</v>
      </c>
      <c r="BO127" s="7" t="s">
        <v>2294</v>
      </c>
      <c r="BP127" s="8" t="s">
        <v>560</v>
      </c>
      <c r="BQ127" s="8" t="s">
        <v>561</v>
      </c>
      <c r="BR127" s="8" t="s">
        <v>539</v>
      </c>
      <c r="BS127" s="8" t="s">
        <v>698</v>
      </c>
      <c r="BT127" s="8" t="s">
        <v>2146</v>
      </c>
      <c r="BU127" s="8" t="s">
        <v>202</v>
      </c>
      <c r="BV127" s="16" t="s">
        <v>202</v>
      </c>
      <c r="BW127" s="27" t="s">
        <v>237</v>
      </c>
      <c r="BX127" s="28" t="s">
        <v>2371</v>
      </c>
    </row>
    <row r="128" spans="1:76" s="6" customFormat="1" ht="37.5" customHeight="1" x14ac:dyDescent="0.35">
      <c r="A128" s="12" t="s">
        <v>191</v>
      </c>
      <c r="B128" s="7" t="s">
        <v>535</v>
      </c>
      <c r="C128" s="7" t="s">
        <v>2372</v>
      </c>
      <c r="D128" s="7" t="s">
        <v>2373</v>
      </c>
      <c r="E128" s="7" t="s">
        <v>2283</v>
      </c>
      <c r="F128" s="7" t="s">
        <v>156</v>
      </c>
      <c r="G128" s="10" t="s">
        <v>2374</v>
      </c>
      <c r="H128" s="7" t="s">
        <v>198</v>
      </c>
      <c r="I128" s="13" t="str">
        <f>TEXT(
  "2019-08-26",
  "JJ/MM/AA"
)</f>
        <v>26/08/19</v>
      </c>
      <c r="J128" s="14" t="s">
        <v>1939</v>
      </c>
      <c r="K128" s="14" t="s">
        <v>200</v>
      </c>
      <c r="L128" s="7" t="s">
        <v>333</v>
      </c>
      <c r="M128" s="7" t="s">
        <v>57</v>
      </c>
      <c r="N128" s="15" t="s">
        <v>562</v>
      </c>
      <c r="O128" s="12" t="s">
        <v>202</v>
      </c>
      <c r="P128" s="7" t="s">
        <v>202</v>
      </c>
      <c r="Q128" s="7" t="s">
        <v>334</v>
      </c>
      <c r="R128" s="7" t="s">
        <v>2226</v>
      </c>
      <c r="S128" s="16" t="s">
        <v>2375</v>
      </c>
      <c r="T128" s="16" t="s">
        <v>1662</v>
      </c>
      <c r="U128" s="16" t="s">
        <v>1419</v>
      </c>
      <c r="V128" s="16" t="s">
        <v>1154</v>
      </c>
      <c r="W128" s="17" t="s">
        <v>340</v>
      </c>
      <c r="X128" s="7" t="s">
        <v>91</v>
      </c>
      <c r="Y128" s="16" t="s">
        <v>202</v>
      </c>
      <c r="Z128" s="16" t="s">
        <v>202</v>
      </c>
      <c r="AA128" s="16" t="s">
        <v>202</v>
      </c>
      <c r="AB128" s="16" t="s">
        <v>202</v>
      </c>
      <c r="AC128" s="8" t="s">
        <v>202</v>
      </c>
      <c r="AD128" s="16" t="s">
        <v>202</v>
      </c>
      <c r="AE128" s="16" t="s">
        <v>202</v>
      </c>
      <c r="AF128" s="16" t="s">
        <v>202</v>
      </c>
      <c r="AG128" s="16" t="s">
        <v>202</v>
      </c>
      <c r="AH128" s="8" t="s">
        <v>202</v>
      </c>
      <c r="AI128" s="16" t="s">
        <v>2376</v>
      </c>
      <c r="AJ128" s="16" t="s">
        <v>214</v>
      </c>
      <c r="AK128" s="16" t="s">
        <v>215</v>
      </c>
      <c r="AL128" s="16" t="s">
        <v>216</v>
      </c>
      <c r="AM128" s="8" t="s">
        <v>2377</v>
      </c>
      <c r="AN128" s="16" t="s">
        <v>2378</v>
      </c>
      <c r="AO128" s="16" t="s">
        <v>347</v>
      </c>
      <c r="AP128" s="16" t="s">
        <v>348</v>
      </c>
      <c r="AQ128" s="16" t="s">
        <v>1949</v>
      </c>
      <c r="AR128" s="18" t="s">
        <v>2379</v>
      </c>
      <c r="AS128" s="19" t="s">
        <v>917</v>
      </c>
      <c r="AT128" s="7" t="s">
        <v>2260</v>
      </c>
      <c r="AU128" s="7" t="s">
        <v>2261</v>
      </c>
      <c r="AV128" s="7" t="s">
        <v>226</v>
      </c>
      <c r="AW128" s="7" t="s">
        <v>202</v>
      </c>
      <c r="AX128" s="7" t="s">
        <v>202</v>
      </c>
      <c r="AY128" s="7" t="s">
        <v>202</v>
      </c>
      <c r="AZ128" s="7" t="s">
        <v>227</v>
      </c>
      <c r="BA128" s="7" t="s">
        <v>87</v>
      </c>
      <c r="BB128" s="7" t="s">
        <v>93</v>
      </c>
      <c r="BC128" s="7" t="s">
        <v>202</v>
      </c>
      <c r="BD128" s="7" t="s">
        <v>61</v>
      </c>
      <c r="BE128" s="7" t="s">
        <v>202</v>
      </c>
      <c r="BF128" s="7" t="s">
        <v>202</v>
      </c>
      <c r="BG128" s="7" t="s">
        <v>556</v>
      </c>
      <c r="BH128" s="7" t="s">
        <v>202</v>
      </c>
      <c r="BI128" s="7" t="s">
        <v>89</v>
      </c>
      <c r="BJ128" s="7" t="s">
        <v>112</v>
      </c>
      <c r="BK128" s="7" t="s">
        <v>202</v>
      </c>
      <c r="BL128" s="7" t="s">
        <v>227</v>
      </c>
      <c r="BM128" s="7" t="s">
        <v>2278</v>
      </c>
      <c r="BN128" s="20" t="s">
        <v>2263</v>
      </c>
      <c r="BO128" s="7" t="s">
        <v>2264</v>
      </c>
      <c r="BP128" s="8" t="s">
        <v>698</v>
      </c>
      <c r="BQ128" s="8" t="s">
        <v>539</v>
      </c>
      <c r="BR128" s="8" t="s">
        <v>2253</v>
      </c>
      <c r="BS128" s="8" t="s">
        <v>202</v>
      </c>
      <c r="BT128" s="8" t="s">
        <v>202</v>
      </c>
      <c r="BU128" s="8" t="s">
        <v>202</v>
      </c>
      <c r="BV128" s="16" t="s">
        <v>202</v>
      </c>
      <c r="BW128" s="27" t="s">
        <v>237</v>
      </c>
      <c r="BX128" s="28" t="s">
        <v>2380</v>
      </c>
    </row>
    <row r="129" spans="1:76" s="6" customFormat="1" ht="37.5" customHeight="1" x14ac:dyDescent="0.35">
      <c r="A129" s="12" t="s">
        <v>191</v>
      </c>
      <c r="B129" s="7" t="s">
        <v>535</v>
      </c>
      <c r="C129" s="7" t="s">
        <v>2381</v>
      </c>
      <c r="D129" s="7" t="s">
        <v>2382</v>
      </c>
      <c r="E129" s="7" t="s">
        <v>2383</v>
      </c>
      <c r="F129" s="7" t="s">
        <v>156</v>
      </c>
      <c r="G129" s="10" t="s">
        <v>2384</v>
      </c>
      <c r="H129" s="7" t="s">
        <v>198</v>
      </c>
      <c r="I129" s="13" t="str">
        <f>TEXT(
  "2018-11-01",
  "JJ/MM/AA"
)</f>
        <v>01/11/18</v>
      </c>
      <c r="J129" s="14" t="s">
        <v>629</v>
      </c>
      <c r="K129" s="14" t="s">
        <v>200</v>
      </c>
      <c r="L129" s="7" t="s">
        <v>201</v>
      </c>
      <c r="M129" s="7" t="s">
        <v>57</v>
      </c>
      <c r="N129" s="15" t="s">
        <v>562</v>
      </c>
      <c r="O129" s="12" t="s">
        <v>202</v>
      </c>
      <c r="P129" s="7" t="s">
        <v>203</v>
      </c>
      <c r="Q129" s="7" t="s">
        <v>486</v>
      </c>
      <c r="R129" s="7" t="s">
        <v>313</v>
      </c>
      <c r="S129" s="16" t="s">
        <v>1692</v>
      </c>
      <c r="T129" s="16" t="s">
        <v>211</v>
      </c>
      <c r="U129" s="16" t="s">
        <v>1799</v>
      </c>
      <c r="V129" s="16" t="s">
        <v>575</v>
      </c>
      <c r="W129" s="17" t="s">
        <v>304</v>
      </c>
      <c r="X129" s="7" t="s">
        <v>64</v>
      </c>
      <c r="Y129" s="16" t="s">
        <v>202</v>
      </c>
      <c r="Z129" s="16" t="s">
        <v>202</v>
      </c>
      <c r="AA129" s="16" t="s">
        <v>202</v>
      </c>
      <c r="AB129" s="16" t="s">
        <v>202</v>
      </c>
      <c r="AC129" s="8" t="s">
        <v>202</v>
      </c>
      <c r="AD129" s="16" t="s">
        <v>2328</v>
      </c>
      <c r="AE129" s="16" t="s">
        <v>211</v>
      </c>
      <c r="AF129" s="16" t="s">
        <v>789</v>
      </c>
      <c r="AG129" s="16" t="s">
        <v>575</v>
      </c>
      <c r="AH129" s="8" t="s">
        <v>2385</v>
      </c>
      <c r="AI129" s="16" t="s">
        <v>2330</v>
      </c>
      <c r="AJ129" s="16" t="s">
        <v>1803</v>
      </c>
      <c r="AK129" s="16" t="s">
        <v>1804</v>
      </c>
      <c r="AL129" s="16" t="s">
        <v>1805</v>
      </c>
      <c r="AM129" s="8" t="s">
        <v>2386</v>
      </c>
      <c r="AN129" s="16" t="s">
        <v>2332</v>
      </c>
      <c r="AO129" s="16" t="s">
        <v>1808</v>
      </c>
      <c r="AP129" s="16" t="s">
        <v>1809</v>
      </c>
      <c r="AQ129" s="16" t="s">
        <v>1810</v>
      </c>
      <c r="AR129" s="18" t="s">
        <v>2387</v>
      </c>
      <c r="AS129" s="19" t="s">
        <v>1128</v>
      </c>
      <c r="AT129" s="7" t="s">
        <v>2260</v>
      </c>
      <c r="AU129" s="7" t="s">
        <v>2261</v>
      </c>
      <c r="AV129" s="7" t="s">
        <v>226</v>
      </c>
      <c r="AW129" s="7" t="s">
        <v>202</v>
      </c>
      <c r="AX129" s="7" t="s">
        <v>202</v>
      </c>
      <c r="AY129" s="7" t="s">
        <v>202</v>
      </c>
      <c r="AZ129" s="7" t="s">
        <v>202</v>
      </c>
      <c r="BA129" s="7" t="s">
        <v>87</v>
      </c>
      <c r="BB129" s="7" t="s">
        <v>93</v>
      </c>
      <c r="BC129" s="7" t="s">
        <v>202</v>
      </c>
      <c r="BD129" s="7" t="s">
        <v>61</v>
      </c>
      <c r="BE129" s="7" t="s">
        <v>202</v>
      </c>
      <c r="BF129" s="7" t="s">
        <v>202</v>
      </c>
      <c r="BG129" s="7" t="s">
        <v>695</v>
      </c>
      <c r="BH129" s="7" t="s">
        <v>202</v>
      </c>
      <c r="BI129" s="7" t="s">
        <v>131</v>
      </c>
      <c r="BJ129" s="7" t="s">
        <v>112</v>
      </c>
      <c r="BK129" s="7" t="s">
        <v>202</v>
      </c>
      <c r="BL129" s="7" t="s">
        <v>227</v>
      </c>
      <c r="BM129" s="7" t="s">
        <v>2278</v>
      </c>
      <c r="BN129" s="20" t="s">
        <v>2279</v>
      </c>
      <c r="BO129" s="7" t="s">
        <v>2264</v>
      </c>
      <c r="BP129" s="8" t="s">
        <v>560</v>
      </c>
      <c r="BQ129" s="8" t="s">
        <v>561</v>
      </c>
      <c r="BR129" s="8" t="s">
        <v>539</v>
      </c>
      <c r="BS129" s="8" t="s">
        <v>698</v>
      </c>
      <c r="BT129" s="8" t="s">
        <v>2146</v>
      </c>
      <c r="BU129" s="8" t="s">
        <v>202</v>
      </c>
      <c r="BV129" s="16" t="s">
        <v>202</v>
      </c>
      <c r="BW129" s="27" t="s">
        <v>237</v>
      </c>
      <c r="BX129" s="28" t="s">
        <v>2388</v>
      </c>
    </row>
    <row r="130" spans="1:76" s="6" customFormat="1" ht="37.5" customHeight="1" x14ac:dyDescent="0.35">
      <c r="A130" s="12" t="s">
        <v>191</v>
      </c>
      <c r="B130" s="7" t="s">
        <v>291</v>
      </c>
      <c r="C130" s="7" t="s">
        <v>2389</v>
      </c>
      <c r="D130" s="7" t="s">
        <v>2390</v>
      </c>
      <c r="E130" s="7" t="s">
        <v>2391</v>
      </c>
      <c r="F130" s="7" t="s">
        <v>165</v>
      </c>
      <c r="G130" s="10" t="s">
        <v>830</v>
      </c>
      <c r="H130" s="7" t="s">
        <v>202</v>
      </c>
      <c r="I130" s="13" t="str">
        <f>TEXT(
  "2018-10-10",
  "JJ/MM/AA"
)</f>
        <v>10/10/18</v>
      </c>
      <c r="J130" s="14" t="s">
        <v>2392</v>
      </c>
      <c r="K130" s="14" t="s">
        <v>200</v>
      </c>
      <c r="L130" s="7" t="s">
        <v>201</v>
      </c>
      <c r="M130" s="7" t="s">
        <v>57</v>
      </c>
      <c r="N130" s="15" t="s">
        <v>202</v>
      </c>
      <c r="O130" s="12" t="s">
        <v>202</v>
      </c>
      <c r="P130" s="7" t="s">
        <v>203</v>
      </c>
      <c r="Q130" s="7" t="s">
        <v>486</v>
      </c>
      <c r="R130" s="7" t="s">
        <v>313</v>
      </c>
      <c r="S130" s="16" t="s">
        <v>1740</v>
      </c>
      <c r="T130" s="16" t="s">
        <v>545</v>
      </c>
      <c r="U130" s="16" t="s">
        <v>302</v>
      </c>
      <c r="V130" s="16" t="s">
        <v>1495</v>
      </c>
      <c r="W130" s="17" t="s">
        <v>491</v>
      </c>
      <c r="X130" s="7" t="s">
        <v>64</v>
      </c>
      <c r="Y130" s="16" t="s">
        <v>202</v>
      </c>
      <c r="Z130" s="16" t="s">
        <v>202</v>
      </c>
      <c r="AA130" s="16" t="s">
        <v>202</v>
      </c>
      <c r="AB130" s="16" t="s">
        <v>202</v>
      </c>
      <c r="AC130" s="8" t="s">
        <v>202</v>
      </c>
      <c r="AD130" s="16" t="s">
        <v>896</v>
      </c>
      <c r="AE130" s="16" t="s">
        <v>302</v>
      </c>
      <c r="AF130" s="16" t="s">
        <v>1607</v>
      </c>
      <c r="AG130" s="16" t="s">
        <v>1495</v>
      </c>
      <c r="AH130" s="8" t="s">
        <v>2393</v>
      </c>
      <c r="AI130" s="16" t="s">
        <v>1742</v>
      </c>
      <c r="AJ130" s="16" t="s">
        <v>214</v>
      </c>
      <c r="AK130" s="16" t="s">
        <v>215</v>
      </c>
      <c r="AL130" s="16" t="s">
        <v>216</v>
      </c>
      <c r="AM130" s="8" t="s">
        <v>2394</v>
      </c>
      <c r="AN130" s="16" t="s">
        <v>1744</v>
      </c>
      <c r="AO130" s="16" t="s">
        <v>219</v>
      </c>
      <c r="AP130" s="16" t="s">
        <v>220</v>
      </c>
      <c r="AQ130" s="16" t="s">
        <v>221</v>
      </c>
      <c r="AR130" s="18" t="s">
        <v>2395</v>
      </c>
      <c r="AS130" s="19" t="s">
        <v>501</v>
      </c>
      <c r="AT130" s="7" t="s">
        <v>202</v>
      </c>
      <c r="AU130" s="7" t="s">
        <v>2396</v>
      </c>
      <c r="AV130" s="7" t="s">
        <v>226</v>
      </c>
      <c r="AW130" s="7" t="s">
        <v>202</v>
      </c>
      <c r="AX130" s="7" t="s">
        <v>202</v>
      </c>
      <c r="AY130" s="7" t="s">
        <v>202</v>
      </c>
      <c r="AZ130" s="7" t="s">
        <v>202</v>
      </c>
      <c r="BA130" s="7" t="s">
        <v>93</v>
      </c>
      <c r="BB130" s="7" t="s">
        <v>103</v>
      </c>
      <c r="BC130" s="7" t="s">
        <v>76</v>
      </c>
      <c r="BD130" s="7" t="s">
        <v>104</v>
      </c>
      <c r="BE130" s="7" t="s">
        <v>202</v>
      </c>
      <c r="BF130" s="7" t="s">
        <v>202</v>
      </c>
      <c r="BG130" s="7" t="s">
        <v>318</v>
      </c>
      <c r="BH130" s="7" t="s">
        <v>202</v>
      </c>
      <c r="BI130" s="7" t="s">
        <v>131</v>
      </c>
      <c r="BJ130" s="7" t="s">
        <v>72</v>
      </c>
      <c r="BK130" s="7" t="s">
        <v>90</v>
      </c>
      <c r="BL130" s="7" t="s">
        <v>227</v>
      </c>
      <c r="BM130" s="7" t="s">
        <v>935</v>
      </c>
      <c r="BN130" s="20" t="s">
        <v>826</v>
      </c>
      <c r="BO130" s="7" t="s">
        <v>202</v>
      </c>
      <c r="BP130" s="8" t="s">
        <v>675</v>
      </c>
      <c r="BQ130" s="8" t="s">
        <v>323</v>
      </c>
      <c r="BR130" s="8" t="s">
        <v>676</v>
      </c>
      <c r="BS130" s="8" t="s">
        <v>677</v>
      </c>
      <c r="BT130" s="8" t="s">
        <v>828</v>
      </c>
      <c r="BU130" s="8" t="s">
        <v>202</v>
      </c>
      <c r="BV130" s="16" t="s">
        <v>202</v>
      </c>
      <c r="BW130" s="27" t="s">
        <v>327</v>
      </c>
      <c r="BX130" s="28" t="s">
        <v>2397</v>
      </c>
    </row>
    <row r="131" spans="1:76" s="6" customFormat="1" ht="37.5" customHeight="1" x14ac:dyDescent="0.35">
      <c r="A131" s="12" t="s">
        <v>191</v>
      </c>
      <c r="B131" s="7" t="s">
        <v>291</v>
      </c>
      <c r="C131" s="7" t="s">
        <v>2398</v>
      </c>
      <c r="D131" s="7" t="s">
        <v>2399</v>
      </c>
      <c r="E131" s="7" t="s">
        <v>2391</v>
      </c>
      <c r="F131" s="7" t="s">
        <v>165</v>
      </c>
      <c r="G131" s="10" t="s">
        <v>2400</v>
      </c>
      <c r="H131" s="7" t="s">
        <v>202</v>
      </c>
      <c r="I131" s="13" t="str">
        <f>TEXT(
  "2018-10-10",
  "JJ/MM/AA"
)</f>
        <v>10/10/18</v>
      </c>
      <c r="J131" s="14" t="s">
        <v>2401</v>
      </c>
      <c r="K131" s="14" t="s">
        <v>200</v>
      </c>
      <c r="L131" s="7" t="s">
        <v>201</v>
      </c>
      <c r="M131" s="7" t="s">
        <v>57</v>
      </c>
      <c r="N131" s="15" t="s">
        <v>202</v>
      </c>
      <c r="O131" s="12" t="s">
        <v>202</v>
      </c>
      <c r="P131" s="7" t="s">
        <v>202</v>
      </c>
      <c r="Q131" s="7" t="s">
        <v>489</v>
      </c>
      <c r="R131" s="7" t="s">
        <v>1210</v>
      </c>
      <c r="S131" s="16" t="s">
        <v>1213</v>
      </c>
      <c r="T131" s="16" t="s">
        <v>572</v>
      </c>
      <c r="U131" s="16" t="s">
        <v>687</v>
      </c>
      <c r="V131" s="16" t="s">
        <v>1450</v>
      </c>
      <c r="W131" s="17" t="s">
        <v>704</v>
      </c>
      <c r="X131" s="7" t="s">
        <v>64</v>
      </c>
      <c r="Y131" s="16" t="s">
        <v>202</v>
      </c>
      <c r="Z131" s="16" t="s">
        <v>202</v>
      </c>
      <c r="AA131" s="16" t="s">
        <v>202</v>
      </c>
      <c r="AB131" s="16" t="s">
        <v>202</v>
      </c>
      <c r="AC131" s="8" t="s">
        <v>202</v>
      </c>
      <c r="AD131" s="16" t="s">
        <v>202</v>
      </c>
      <c r="AE131" s="16" t="s">
        <v>202</v>
      </c>
      <c r="AF131" s="16" t="s">
        <v>202</v>
      </c>
      <c r="AG131" s="16" t="s">
        <v>202</v>
      </c>
      <c r="AH131" s="8" t="s">
        <v>202</v>
      </c>
      <c r="AI131" s="16" t="s">
        <v>2402</v>
      </c>
      <c r="AJ131" s="16" t="s">
        <v>214</v>
      </c>
      <c r="AK131" s="16" t="s">
        <v>215</v>
      </c>
      <c r="AL131" s="16" t="s">
        <v>216</v>
      </c>
      <c r="AM131" s="8" t="s">
        <v>2403</v>
      </c>
      <c r="AN131" s="16" t="s">
        <v>2404</v>
      </c>
      <c r="AO131" s="16" t="s">
        <v>219</v>
      </c>
      <c r="AP131" s="16" t="s">
        <v>220</v>
      </c>
      <c r="AQ131" s="16" t="s">
        <v>221</v>
      </c>
      <c r="AR131" s="18" t="s">
        <v>2405</v>
      </c>
      <c r="AS131" s="19" t="s">
        <v>710</v>
      </c>
      <c r="AT131" s="7" t="s">
        <v>202</v>
      </c>
      <c r="AU131" s="7" t="s">
        <v>2406</v>
      </c>
      <c r="AV131" s="7" t="s">
        <v>226</v>
      </c>
      <c r="AW131" s="7" t="s">
        <v>202</v>
      </c>
      <c r="AX131" s="7" t="s">
        <v>202</v>
      </c>
      <c r="AY131" s="7" t="s">
        <v>202</v>
      </c>
      <c r="AZ131" s="7" t="s">
        <v>202</v>
      </c>
      <c r="BA131" s="7" t="s">
        <v>93</v>
      </c>
      <c r="BB131" s="7" t="s">
        <v>103</v>
      </c>
      <c r="BC131" s="7" t="s">
        <v>76</v>
      </c>
      <c r="BD131" s="7" t="s">
        <v>104</v>
      </c>
      <c r="BE131" s="7" t="s">
        <v>202</v>
      </c>
      <c r="BF131" s="7" t="s">
        <v>202</v>
      </c>
      <c r="BG131" s="7" t="s">
        <v>318</v>
      </c>
      <c r="BH131" s="7" t="s">
        <v>202</v>
      </c>
      <c r="BI131" s="7" t="s">
        <v>131</v>
      </c>
      <c r="BJ131" s="7" t="s">
        <v>72</v>
      </c>
      <c r="BK131" s="7" t="s">
        <v>90</v>
      </c>
      <c r="BL131" s="7" t="s">
        <v>227</v>
      </c>
      <c r="BM131" s="7" t="s">
        <v>935</v>
      </c>
      <c r="BN131" s="20" t="s">
        <v>826</v>
      </c>
      <c r="BO131" s="7" t="s">
        <v>202</v>
      </c>
      <c r="BP131" s="8" t="s">
        <v>675</v>
      </c>
      <c r="BQ131" s="8" t="s">
        <v>323</v>
      </c>
      <c r="BR131" s="8" t="s">
        <v>676</v>
      </c>
      <c r="BS131" s="8" t="s">
        <v>677</v>
      </c>
      <c r="BT131" s="8" t="s">
        <v>828</v>
      </c>
      <c r="BU131" s="8" t="s">
        <v>202</v>
      </c>
      <c r="BV131" s="16" t="s">
        <v>202</v>
      </c>
      <c r="BW131" s="27" t="s">
        <v>327</v>
      </c>
      <c r="BX131" s="28" t="s">
        <v>2407</v>
      </c>
    </row>
    <row r="132" spans="1:76" s="6" customFormat="1" ht="37.5" customHeight="1" x14ac:dyDescent="0.35">
      <c r="A132" s="12" t="s">
        <v>191</v>
      </c>
      <c r="B132" s="7" t="s">
        <v>291</v>
      </c>
      <c r="C132" s="7" t="s">
        <v>2408</v>
      </c>
      <c r="D132" s="7" t="s">
        <v>2409</v>
      </c>
      <c r="E132" s="7" t="s">
        <v>2410</v>
      </c>
      <c r="F132" s="7" t="s">
        <v>164</v>
      </c>
      <c r="G132" s="10" t="s">
        <v>325</v>
      </c>
      <c r="H132" s="7" t="s">
        <v>296</v>
      </c>
      <c r="I132" s="13" t="str">
        <f>TEXT(
  "2018-10-10",
  "JJ/MM/AA"
)</f>
        <v>10/10/18</v>
      </c>
      <c r="J132" s="14" t="s">
        <v>2411</v>
      </c>
      <c r="K132" s="14" t="s">
        <v>200</v>
      </c>
      <c r="L132" s="7" t="s">
        <v>201</v>
      </c>
      <c r="M132" s="7" t="s">
        <v>57</v>
      </c>
      <c r="N132" s="15" t="s">
        <v>325</v>
      </c>
      <c r="O132" s="12" t="s">
        <v>202</v>
      </c>
      <c r="P132" s="7" t="s">
        <v>203</v>
      </c>
      <c r="Q132" s="7" t="s">
        <v>570</v>
      </c>
      <c r="R132" s="7" t="s">
        <v>300</v>
      </c>
      <c r="S132" s="16" t="s">
        <v>1775</v>
      </c>
      <c r="T132" s="16" t="s">
        <v>735</v>
      </c>
      <c r="U132" s="16" t="s">
        <v>735</v>
      </c>
      <c r="V132" s="16" t="s">
        <v>577</v>
      </c>
      <c r="W132" s="17" t="s">
        <v>304</v>
      </c>
      <c r="X132" s="7" t="s">
        <v>64</v>
      </c>
      <c r="Y132" s="16" t="s">
        <v>202</v>
      </c>
      <c r="Z132" s="16" t="s">
        <v>202</v>
      </c>
      <c r="AA132" s="16" t="s">
        <v>202</v>
      </c>
      <c r="AB132" s="16" t="s">
        <v>202</v>
      </c>
      <c r="AC132" s="8" t="s">
        <v>202</v>
      </c>
      <c r="AD132" s="16" t="s">
        <v>2412</v>
      </c>
      <c r="AE132" s="16" t="s">
        <v>735</v>
      </c>
      <c r="AF132" s="16" t="s">
        <v>738</v>
      </c>
      <c r="AG132" s="16" t="s">
        <v>577</v>
      </c>
      <c r="AH132" s="8" t="s">
        <v>2413</v>
      </c>
      <c r="AI132" s="16" t="s">
        <v>2414</v>
      </c>
      <c r="AJ132" s="16" t="s">
        <v>742</v>
      </c>
      <c r="AK132" s="16" t="s">
        <v>743</v>
      </c>
      <c r="AL132" s="16" t="s">
        <v>216</v>
      </c>
      <c r="AM132" s="8" t="s">
        <v>2415</v>
      </c>
      <c r="AN132" s="16" t="s">
        <v>2416</v>
      </c>
      <c r="AO132" s="16" t="s">
        <v>219</v>
      </c>
      <c r="AP132" s="16" t="s">
        <v>220</v>
      </c>
      <c r="AQ132" s="16" t="s">
        <v>221</v>
      </c>
      <c r="AR132" s="18" t="s">
        <v>2417</v>
      </c>
      <c r="AS132" s="19" t="s">
        <v>2045</v>
      </c>
      <c r="AT132" s="7" t="s">
        <v>2418</v>
      </c>
      <c r="AU132" s="7" t="s">
        <v>2419</v>
      </c>
      <c r="AV132" s="7" t="s">
        <v>226</v>
      </c>
      <c r="AW132" s="7" t="s">
        <v>202</v>
      </c>
      <c r="AX132" s="7" t="s">
        <v>202</v>
      </c>
      <c r="AY132" s="7" t="s">
        <v>202</v>
      </c>
      <c r="AZ132" s="7" t="s">
        <v>202</v>
      </c>
      <c r="BA132" s="7" t="s">
        <v>93</v>
      </c>
      <c r="BB132" s="7" t="s">
        <v>103</v>
      </c>
      <c r="BC132" s="7" t="s">
        <v>76</v>
      </c>
      <c r="BD132" s="7" t="s">
        <v>99</v>
      </c>
      <c r="BE132" s="7" t="s">
        <v>202</v>
      </c>
      <c r="BF132" s="7" t="s">
        <v>202</v>
      </c>
      <c r="BG132" s="7" t="s">
        <v>318</v>
      </c>
      <c r="BH132" s="7" t="s">
        <v>202</v>
      </c>
      <c r="BI132" s="7" t="s">
        <v>89</v>
      </c>
      <c r="BJ132" s="7" t="s">
        <v>72</v>
      </c>
      <c r="BK132" s="7" t="s">
        <v>90</v>
      </c>
      <c r="BL132" s="7" t="s">
        <v>227</v>
      </c>
      <c r="BM132" s="7" t="s">
        <v>920</v>
      </c>
      <c r="BN132" s="20" t="s">
        <v>2420</v>
      </c>
      <c r="BO132" s="7" t="s">
        <v>2421</v>
      </c>
      <c r="BP132" s="8" t="s">
        <v>884</v>
      </c>
      <c r="BQ132" s="8" t="s">
        <v>623</v>
      </c>
      <c r="BR132" s="8" t="s">
        <v>323</v>
      </c>
      <c r="BS132" s="8" t="s">
        <v>778</v>
      </c>
      <c r="BT132" s="8" t="s">
        <v>295</v>
      </c>
      <c r="BU132" s="8" t="s">
        <v>324</v>
      </c>
      <c r="BV132" s="16" t="s">
        <v>202</v>
      </c>
      <c r="BW132" s="27" t="s">
        <v>327</v>
      </c>
      <c r="BX132" s="28" t="s">
        <v>2422</v>
      </c>
    </row>
    <row r="133" spans="1:76" s="6" customFormat="1" ht="37.5" customHeight="1" x14ac:dyDescent="0.35">
      <c r="A133" s="12" t="s">
        <v>191</v>
      </c>
      <c r="B133" s="7" t="s">
        <v>2007</v>
      </c>
      <c r="C133" s="7" t="s">
        <v>2423</v>
      </c>
      <c r="D133" s="7" t="s">
        <v>2424</v>
      </c>
      <c r="E133" s="7" t="s">
        <v>2425</v>
      </c>
      <c r="F133" s="7" t="s">
        <v>173</v>
      </c>
      <c r="G133" s="10" t="s">
        <v>2115</v>
      </c>
      <c r="H133" s="7" t="s">
        <v>296</v>
      </c>
      <c r="I133" s="13" t="str">
        <f>TEXT(
  "2019-01-01",
  "JJ/MM/AA"
)</f>
        <v>01/01/19</v>
      </c>
      <c r="J133" s="14" t="s">
        <v>2426</v>
      </c>
      <c r="K133" s="14" t="s">
        <v>200</v>
      </c>
      <c r="L133" s="7" t="s">
        <v>201</v>
      </c>
      <c r="M133" s="7" t="s">
        <v>57</v>
      </c>
      <c r="N133" s="15" t="s">
        <v>2115</v>
      </c>
      <c r="O133" s="12" t="s">
        <v>202</v>
      </c>
      <c r="P133" s="7" t="s">
        <v>203</v>
      </c>
      <c r="Q133" s="7" t="s">
        <v>204</v>
      </c>
      <c r="R133" s="7" t="s">
        <v>2427</v>
      </c>
      <c r="S133" s="16" t="s">
        <v>208</v>
      </c>
      <c r="T133" s="16" t="s">
        <v>207</v>
      </c>
      <c r="U133" s="16" t="s">
        <v>208</v>
      </c>
      <c r="V133" s="16" t="s">
        <v>204</v>
      </c>
      <c r="W133" s="17" t="s">
        <v>209</v>
      </c>
      <c r="X133" s="7" t="s">
        <v>64</v>
      </c>
      <c r="Y133" s="16" t="s">
        <v>202</v>
      </c>
      <c r="Z133" s="16" t="s">
        <v>202</v>
      </c>
      <c r="AA133" s="16" t="s">
        <v>202</v>
      </c>
      <c r="AB133" s="16" t="s">
        <v>202</v>
      </c>
      <c r="AC133" s="8" t="s">
        <v>202</v>
      </c>
      <c r="AD133" s="16" t="s">
        <v>946</v>
      </c>
      <c r="AE133" s="16" t="s">
        <v>207</v>
      </c>
      <c r="AF133" s="16" t="s">
        <v>211</v>
      </c>
      <c r="AG133" s="16" t="s">
        <v>204</v>
      </c>
      <c r="AH133" s="8" t="s">
        <v>2428</v>
      </c>
      <c r="AI133" s="16" t="s">
        <v>2429</v>
      </c>
      <c r="AJ133" s="16" t="s">
        <v>214</v>
      </c>
      <c r="AK133" s="16" t="s">
        <v>215</v>
      </c>
      <c r="AL133" s="16" t="s">
        <v>361</v>
      </c>
      <c r="AM133" s="8" t="s">
        <v>2430</v>
      </c>
      <c r="AN133" s="16" t="s">
        <v>1310</v>
      </c>
      <c r="AO133" s="16" t="s">
        <v>219</v>
      </c>
      <c r="AP133" s="16" t="s">
        <v>220</v>
      </c>
      <c r="AQ133" s="16" t="s">
        <v>583</v>
      </c>
      <c r="AR133" s="18" t="s">
        <v>2431</v>
      </c>
      <c r="AS133" s="19" t="s">
        <v>223</v>
      </c>
      <c r="AT133" s="7" t="s">
        <v>2432</v>
      </c>
      <c r="AU133" s="7" t="s">
        <v>2433</v>
      </c>
      <c r="AV133" s="7" t="s">
        <v>226</v>
      </c>
      <c r="AW133" s="7" t="s">
        <v>202</v>
      </c>
      <c r="AX133" s="7" t="s">
        <v>202</v>
      </c>
      <c r="AY133" s="7" t="s">
        <v>202</v>
      </c>
      <c r="AZ133" s="7" t="s">
        <v>202</v>
      </c>
      <c r="BA133" s="7" t="s">
        <v>98</v>
      </c>
      <c r="BB133" s="7" t="s">
        <v>93</v>
      </c>
      <c r="BC133" s="7" t="s">
        <v>227</v>
      </c>
      <c r="BD133" s="7" t="s">
        <v>68</v>
      </c>
      <c r="BE133" s="7" t="s">
        <v>202</v>
      </c>
      <c r="BF133" s="7" t="s">
        <v>202</v>
      </c>
      <c r="BG133" s="7" t="s">
        <v>2434</v>
      </c>
      <c r="BH133" s="7" t="s">
        <v>227</v>
      </c>
      <c r="BI133" s="7" t="s">
        <v>131</v>
      </c>
      <c r="BJ133" s="7" t="s">
        <v>72</v>
      </c>
      <c r="BK133" s="7" t="s">
        <v>202</v>
      </c>
      <c r="BL133" s="7" t="s">
        <v>227</v>
      </c>
      <c r="BM133" s="7" t="s">
        <v>2435</v>
      </c>
      <c r="BN133" s="20" t="s">
        <v>2436</v>
      </c>
      <c r="BO133" s="7" t="s">
        <v>2437</v>
      </c>
      <c r="BP133" s="8" t="s">
        <v>2025</v>
      </c>
      <c r="BQ133" s="8" t="s">
        <v>2024</v>
      </c>
      <c r="BR133" s="8" t="s">
        <v>2114</v>
      </c>
      <c r="BS133" s="8" t="s">
        <v>202</v>
      </c>
      <c r="BT133" s="8" t="s">
        <v>202</v>
      </c>
      <c r="BU133" s="8" t="s">
        <v>202</v>
      </c>
      <c r="BV133" s="16" t="s">
        <v>202</v>
      </c>
      <c r="BW133" s="27" t="s">
        <v>237</v>
      </c>
      <c r="BX133" s="28" t="s">
        <v>2438</v>
      </c>
    </row>
    <row r="134" spans="1:76" s="6" customFormat="1" ht="37.5" customHeight="1" x14ac:dyDescent="0.35">
      <c r="A134" s="12" t="s">
        <v>191</v>
      </c>
      <c r="B134" s="7" t="s">
        <v>291</v>
      </c>
      <c r="C134" s="7" t="s">
        <v>2439</v>
      </c>
      <c r="D134" s="7" t="s">
        <v>2440</v>
      </c>
      <c r="E134" s="7" t="s">
        <v>2441</v>
      </c>
      <c r="F134" s="7" t="s">
        <v>167</v>
      </c>
      <c r="G134" s="10" t="s">
        <v>1622</v>
      </c>
      <c r="H134" s="7" t="s">
        <v>202</v>
      </c>
      <c r="I134" s="13" t="str">
        <f>TEXT(
  "2019-01-01",
  "JJ/MM/AA"
)</f>
        <v>01/01/19</v>
      </c>
      <c r="J134" s="14" t="s">
        <v>2442</v>
      </c>
      <c r="K134" s="14" t="s">
        <v>200</v>
      </c>
      <c r="L134" s="7" t="s">
        <v>201</v>
      </c>
      <c r="M134" s="7" t="s">
        <v>57</v>
      </c>
      <c r="N134" s="15" t="s">
        <v>2443</v>
      </c>
      <c r="O134" s="12" t="s">
        <v>202</v>
      </c>
      <c r="P134" s="7" t="s">
        <v>203</v>
      </c>
      <c r="Q134" s="7" t="s">
        <v>946</v>
      </c>
      <c r="R134" s="7" t="s">
        <v>1535</v>
      </c>
      <c r="S134" s="16" t="s">
        <v>887</v>
      </c>
      <c r="T134" s="16" t="s">
        <v>2189</v>
      </c>
      <c r="U134" s="16" t="s">
        <v>1183</v>
      </c>
      <c r="V134" s="16" t="s">
        <v>1340</v>
      </c>
      <c r="W134" s="17" t="s">
        <v>271</v>
      </c>
      <c r="X134" s="7" t="s">
        <v>64</v>
      </c>
      <c r="Y134" s="16" t="s">
        <v>202</v>
      </c>
      <c r="Z134" s="16" t="s">
        <v>202</v>
      </c>
      <c r="AA134" s="16" t="s">
        <v>202</v>
      </c>
      <c r="AB134" s="16" t="s">
        <v>202</v>
      </c>
      <c r="AC134" s="8" t="s">
        <v>202</v>
      </c>
      <c r="AD134" s="16" t="s">
        <v>216</v>
      </c>
      <c r="AE134" s="16" t="s">
        <v>2189</v>
      </c>
      <c r="AF134" s="16" t="s">
        <v>572</v>
      </c>
      <c r="AG134" s="16" t="s">
        <v>2172</v>
      </c>
      <c r="AH134" s="8" t="s">
        <v>2444</v>
      </c>
      <c r="AI134" s="16" t="s">
        <v>2445</v>
      </c>
      <c r="AJ134" s="16" t="s">
        <v>214</v>
      </c>
      <c r="AK134" s="16" t="s">
        <v>215</v>
      </c>
      <c r="AL134" s="16" t="s">
        <v>361</v>
      </c>
      <c r="AM134" s="8" t="s">
        <v>2446</v>
      </c>
      <c r="AN134" s="16" t="s">
        <v>2447</v>
      </c>
      <c r="AO134" s="16" t="s">
        <v>219</v>
      </c>
      <c r="AP134" s="16" t="s">
        <v>220</v>
      </c>
      <c r="AQ134" s="16" t="s">
        <v>583</v>
      </c>
      <c r="AR134" s="18" t="s">
        <v>2448</v>
      </c>
      <c r="AS134" s="19" t="s">
        <v>2179</v>
      </c>
      <c r="AT134" s="7" t="s">
        <v>202</v>
      </c>
      <c r="AU134" s="7" t="s">
        <v>2449</v>
      </c>
      <c r="AV134" s="7" t="s">
        <v>226</v>
      </c>
      <c r="AW134" s="7" t="s">
        <v>202</v>
      </c>
      <c r="AX134" s="7" t="s">
        <v>202</v>
      </c>
      <c r="AY134" s="7" t="s">
        <v>202</v>
      </c>
      <c r="AZ134" s="7" t="s">
        <v>202</v>
      </c>
      <c r="BA134" s="7" t="s">
        <v>93</v>
      </c>
      <c r="BB134" s="7" t="s">
        <v>103</v>
      </c>
      <c r="BC134" s="7" t="s">
        <v>60</v>
      </c>
      <c r="BD134" s="7" t="s">
        <v>88</v>
      </c>
      <c r="BE134" s="7" t="s">
        <v>202</v>
      </c>
      <c r="BF134" s="7" t="s">
        <v>202</v>
      </c>
      <c r="BG134" s="7" t="s">
        <v>318</v>
      </c>
      <c r="BH134" s="7" t="s">
        <v>202</v>
      </c>
      <c r="BI134" s="7" t="s">
        <v>85</v>
      </c>
      <c r="BJ134" s="7" t="s">
        <v>202</v>
      </c>
      <c r="BK134" s="7" t="s">
        <v>202</v>
      </c>
      <c r="BL134" s="7" t="s">
        <v>227</v>
      </c>
      <c r="BM134" s="7" t="s">
        <v>920</v>
      </c>
      <c r="BN134" s="20" t="s">
        <v>2450</v>
      </c>
      <c r="BO134" s="7" t="s">
        <v>2451</v>
      </c>
      <c r="BP134" s="8" t="s">
        <v>295</v>
      </c>
      <c r="BQ134" s="8" t="s">
        <v>354</v>
      </c>
      <c r="BR134" s="8" t="s">
        <v>323</v>
      </c>
      <c r="BS134" s="8" t="s">
        <v>2452</v>
      </c>
      <c r="BT134" s="8" t="s">
        <v>850</v>
      </c>
      <c r="BU134" s="8" t="s">
        <v>234</v>
      </c>
      <c r="BV134" s="16" t="s">
        <v>202</v>
      </c>
      <c r="BW134" s="27" t="s">
        <v>327</v>
      </c>
      <c r="BX134" s="28" t="s">
        <v>2453</v>
      </c>
    </row>
    <row r="135" spans="1:76" s="6" customFormat="1" ht="37.5" customHeight="1" x14ac:dyDescent="0.35">
      <c r="A135" s="12" t="s">
        <v>191</v>
      </c>
      <c r="B135" s="7" t="s">
        <v>291</v>
      </c>
      <c r="C135" s="7" t="s">
        <v>2454</v>
      </c>
      <c r="D135" s="7" t="s">
        <v>2455</v>
      </c>
      <c r="E135" s="7" t="s">
        <v>2456</v>
      </c>
      <c r="F135" s="7" t="s">
        <v>167</v>
      </c>
      <c r="G135" s="10" t="s">
        <v>2457</v>
      </c>
      <c r="H135" s="7" t="s">
        <v>202</v>
      </c>
      <c r="I135" s="13" t="str">
        <f>TEXT(
  "2020-03-05",
  "JJ/MM/AA"
)</f>
        <v>05/03/20</v>
      </c>
      <c r="J135" s="14" t="s">
        <v>885</v>
      </c>
      <c r="K135" s="14" t="s">
        <v>200</v>
      </c>
      <c r="L135" s="7" t="s">
        <v>201</v>
      </c>
      <c r="M135" s="7" t="s">
        <v>57</v>
      </c>
      <c r="N135" s="15" t="s">
        <v>202</v>
      </c>
      <c r="O135" s="12" t="s">
        <v>202</v>
      </c>
      <c r="P135" s="7" t="s">
        <v>203</v>
      </c>
      <c r="Q135" s="7" t="s">
        <v>946</v>
      </c>
      <c r="R135" s="7" t="s">
        <v>1535</v>
      </c>
      <c r="S135" s="16" t="s">
        <v>887</v>
      </c>
      <c r="T135" s="16" t="s">
        <v>2189</v>
      </c>
      <c r="U135" s="16" t="s">
        <v>1183</v>
      </c>
      <c r="V135" s="16" t="s">
        <v>1340</v>
      </c>
      <c r="W135" s="17" t="s">
        <v>271</v>
      </c>
      <c r="X135" s="7" t="s">
        <v>64</v>
      </c>
      <c r="Y135" s="16" t="s">
        <v>202</v>
      </c>
      <c r="Z135" s="16" t="s">
        <v>202</v>
      </c>
      <c r="AA135" s="16" t="s">
        <v>202</v>
      </c>
      <c r="AB135" s="16" t="s">
        <v>202</v>
      </c>
      <c r="AC135" s="8" t="s">
        <v>202</v>
      </c>
      <c r="AD135" s="16" t="s">
        <v>216</v>
      </c>
      <c r="AE135" s="16" t="s">
        <v>2189</v>
      </c>
      <c r="AF135" s="16" t="s">
        <v>572</v>
      </c>
      <c r="AG135" s="16" t="s">
        <v>2172</v>
      </c>
      <c r="AH135" s="8" t="s">
        <v>2458</v>
      </c>
      <c r="AI135" s="16" t="s">
        <v>2459</v>
      </c>
      <c r="AJ135" s="16" t="s">
        <v>214</v>
      </c>
      <c r="AK135" s="16" t="s">
        <v>215</v>
      </c>
      <c r="AL135" s="16" t="s">
        <v>361</v>
      </c>
      <c r="AM135" s="8" t="s">
        <v>2460</v>
      </c>
      <c r="AN135" s="16" t="s">
        <v>2461</v>
      </c>
      <c r="AO135" s="16" t="s">
        <v>219</v>
      </c>
      <c r="AP135" s="16" t="s">
        <v>220</v>
      </c>
      <c r="AQ135" s="16" t="s">
        <v>583</v>
      </c>
      <c r="AR135" s="18" t="s">
        <v>2462</v>
      </c>
      <c r="AS135" s="19" t="s">
        <v>2179</v>
      </c>
      <c r="AT135" s="7" t="s">
        <v>2463</v>
      </c>
      <c r="AU135" s="7" t="s">
        <v>2464</v>
      </c>
      <c r="AV135" s="7" t="s">
        <v>226</v>
      </c>
      <c r="AW135" s="7" t="s">
        <v>202</v>
      </c>
      <c r="AX135" s="7" t="s">
        <v>202</v>
      </c>
      <c r="AY135" s="7" t="s">
        <v>202</v>
      </c>
      <c r="AZ135" s="7" t="s">
        <v>202</v>
      </c>
      <c r="BA135" s="7" t="s">
        <v>202</v>
      </c>
      <c r="BB135" s="7" t="s">
        <v>202</v>
      </c>
      <c r="BC135" s="7" t="s">
        <v>202</v>
      </c>
      <c r="BD135" s="7" t="s">
        <v>109</v>
      </c>
      <c r="BE135" s="7" t="s">
        <v>202</v>
      </c>
      <c r="BF135" s="7" t="s">
        <v>202</v>
      </c>
      <c r="BG135" s="7" t="s">
        <v>318</v>
      </c>
      <c r="BH135" s="7" t="s">
        <v>202</v>
      </c>
      <c r="BI135" s="7" t="s">
        <v>85</v>
      </c>
      <c r="BJ135" s="7" t="s">
        <v>202</v>
      </c>
      <c r="BK135" s="7" t="s">
        <v>202</v>
      </c>
      <c r="BL135" s="7" t="s">
        <v>227</v>
      </c>
      <c r="BM135" s="7" t="s">
        <v>2465</v>
      </c>
      <c r="BN135" s="20" t="s">
        <v>2450</v>
      </c>
      <c r="BO135" s="7" t="s">
        <v>202</v>
      </c>
      <c r="BP135" s="8" t="s">
        <v>1634</v>
      </c>
      <c r="BQ135" s="8" t="s">
        <v>1628</v>
      </c>
      <c r="BR135" s="8" t="s">
        <v>1737</v>
      </c>
      <c r="BS135" s="8" t="s">
        <v>355</v>
      </c>
      <c r="BT135" s="8" t="s">
        <v>2466</v>
      </c>
      <c r="BU135" s="8" t="s">
        <v>202</v>
      </c>
      <c r="BV135" s="16" t="s">
        <v>202</v>
      </c>
      <c r="BW135" s="27" t="s">
        <v>327</v>
      </c>
      <c r="BX135" s="28" t="s">
        <v>2467</v>
      </c>
    </row>
    <row r="136" spans="1:76" s="6" customFormat="1" ht="37.5" customHeight="1" x14ac:dyDescent="0.35">
      <c r="A136" s="12" t="s">
        <v>191</v>
      </c>
      <c r="B136" s="7" t="s">
        <v>2468</v>
      </c>
      <c r="C136" s="7" t="s">
        <v>2469</v>
      </c>
      <c r="D136" s="7" t="s">
        <v>2470</v>
      </c>
      <c r="E136" s="7" t="s">
        <v>2471</v>
      </c>
      <c r="F136" s="7" t="s">
        <v>176</v>
      </c>
      <c r="G136" s="10" t="s">
        <v>2472</v>
      </c>
      <c r="H136" s="7" t="s">
        <v>198</v>
      </c>
      <c r="I136" s="13" t="str">
        <f>TEXT(
  "2019-03-01",
  "JJ/MM/AA"
)</f>
        <v>01/03/19</v>
      </c>
      <c r="J136" s="14" t="s">
        <v>2473</v>
      </c>
      <c r="K136" s="14" t="s">
        <v>200</v>
      </c>
      <c r="L136" s="7" t="s">
        <v>201</v>
      </c>
      <c r="M136" s="7" t="s">
        <v>57</v>
      </c>
      <c r="N136" s="15" t="s">
        <v>2472</v>
      </c>
      <c r="O136" s="12" t="s">
        <v>202</v>
      </c>
      <c r="P136" s="7" t="s">
        <v>202</v>
      </c>
      <c r="Q136" s="7" t="s">
        <v>519</v>
      </c>
      <c r="R136" s="7" t="s">
        <v>348</v>
      </c>
      <c r="S136" s="16" t="s">
        <v>546</v>
      </c>
      <c r="T136" s="16" t="s">
        <v>2474</v>
      </c>
      <c r="U136" s="16" t="s">
        <v>488</v>
      </c>
      <c r="V136" s="16" t="s">
        <v>273</v>
      </c>
      <c r="W136" s="17" t="s">
        <v>340</v>
      </c>
      <c r="X136" s="7" t="s">
        <v>91</v>
      </c>
      <c r="Y136" s="16" t="s">
        <v>202</v>
      </c>
      <c r="Z136" s="16" t="s">
        <v>202</v>
      </c>
      <c r="AA136" s="16" t="s">
        <v>202</v>
      </c>
      <c r="AB136" s="16" t="s">
        <v>202</v>
      </c>
      <c r="AC136" s="8" t="s">
        <v>202</v>
      </c>
      <c r="AD136" s="16" t="s">
        <v>202</v>
      </c>
      <c r="AE136" s="16" t="s">
        <v>202</v>
      </c>
      <c r="AF136" s="16" t="s">
        <v>202</v>
      </c>
      <c r="AG136" s="16" t="s">
        <v>202</v>
      </c>
      <c r="AH136" s="8" t="s">
        <v>202</v>
      </c>
      <c r="AI136" s="16" t="s">
        <v>2475</v>
      </c>
      <c r="AJ136" s="16" t="s">
        <v>214</v>
      </c>
      <c r="AK136" s="16" t="s">
        <v>215</v>
      </c>
      <c r="AL136" s="16" t="s">
        <v>216</v>
      </c>
      <c r="AM136" s="8" t="s">
        <v>2476</v>
      </c>
      <c r="AN136" s="16" t="s">
        <v>2477</v>
      </c>
      <c r="AO136" s="16" t="s">
        <v>347</v>
      </c>
      <c r="AP136" s="16" t="s">
        <v>348</v>
      </c>
      <c r="AQ136" s="16" t="s">
        <v>708</v>
      </c>
      <c r="AR136" s="18" t="s">
        <v>2478</v>
      </c>
      <c r="AS136" s="19" t="s">
        <v>917</v>
      </c>
      <c r="AT136" s="7" t="s">
        <v>2479</v>
      </c>
      <c r="AU136" s="7" t="s">
        <v>2480</v>
      </c>
      <c r="AV136" s="7" t="s">
        <v>226</v>
      </c>
      <c r="AW136" s="7" t="s">
        <v>202</v>
      </c>
      <c r="AX136" s="7" t="s">
        <v>202</v>
      </c>
      <c r="AY136" s="7" t="s">
        <v>202</v>
      </c>
      <c r="AZ136" s="7" t="s">
        <v>202</v>
      </c>
      <c r="BA136" s="7" t="s">
        <v>93</v>
      </c>
      <c r="BB136" s="7" t="s">
        <v>75</v>
      </c>
      <c r="BC136" s="7" t="s">
        <v>227</v>
      </c>
      <c r="BD136" s="7" t="s">
        <v>88</v>
      </c>
      <c r="BE136" s="7" t="s">
        <v>202</v>
      </c>
      <c r="BF136" s="7" t="s">
        <v>202</v>
      </c>
      <c r="BG136" s="7" t="s">
        <v>556</v>
      </c>
      <c r="BH136" s="7" t="s">
        <v>227</v>
      </c>
      <c r="BI136" s="7" t="s">
        <v>89</v>
      </c>
      <c r="BJ136" s="7" t="s">
        <v>101</v>
      </c>
      <c r="BK136" s="7" t="s">
        <v>112</v>
      </c>
      <c r="BL136" s="7" t="s">
        <v>227</v>
      </c>
      <c r="BM136" s="7" t="s">
        <v>2481</v>
      </c>
      <c r="BN136" s="20" t="s">
        <v>2482</v>
      </c>
      <c r="BO136" s="7" t="s">
        <v>2483</v>
      </c>
      <c r="BP136" s="8" t="s">
        <v>994</v>
      </c>
      <c r="BQ136" s="8" t="s">
        <v>256</v>
      </c>
      <c r="BR136" s="8" t="s">
        <v>2484</v>
      </c>
      <c r="BS136" s="8" t="s">
        <v>2485</v>
      </c>
      <c r="BT136" s="8" t="s">
        <v>202</v>
      </c>
      <c r="BU136" s="8" t="s">
        <v>202</v>
      </c>
      <c r="BV136" s="16" t="s">
        <v>202</v>
      </c>
      <c r="BW136" s="27" t="s">
        <v>237</v>
      </c>
      <c r="BX136" s="28" t="s">
        <v>2486</v>
      </c>
    </row>
    <row r="137" spans="1:76" s="6" customFormat="1" ht="37.5" customHeight="1" x14ac:dyDescent="0.35">
      <c r="A137" s="12" t="s">
        <v>191</v>
      </c>
      <c r="B137" s="7" t="s">
        <v>2468</v>
      </c>
      <c r="C137" s="7" t="s">
        <v>2487</v>
      </c>
      <c r="D137" s="7" t="s">
        <v>2488</v>
      </c>
      <c r="E137" s="7" t="s">
        <v>2489</v>
      </c>
      <c r="F137" s="7" t="s">
        <v>176</v>
      </c>
      <c r="G137" s="10" t="s">
        <v>2490</v>
      </c>
      <c r="H137" s="7" t="s">
        <v>198</v>
      </c>
      <c r="I137" s="13" t="str">
        <f>TEXT(
  "2018-10-30",
  "JJ/MM/AA"
)</f>
        <v>30/10/18</v>
      </c>
      <c r="J137" s="14" t="s">
        <v>2473</v>
      </c>
      <c r="K137" s="14" t="s">
        <v>200</v>
      </c>
      <c r="L137" s="7" t="s">
        <v>201</v>
      </c>
      <c r="M137" s="7" t="s">
        <v>57</v>
      </c>
      <c r="N137" s="15" t="s">
        <v>2472</v>
      </c>
      <c r="O137" s="12" t="s">
        <v>202</v>
      </c>
      <c r="P137" s="7" t="s">
        <v>203</v>
      </c>
      <c r="Q137" s="7" t="s">
        <v>2491</v>
      </c>
      <c r="R137" s="7" t="s">
        <v>2492</v>
      </c>
      <c r="S137" s="16" t="s">
        <v>2493</v>
      </c>
      <c r="T137" s="16" t="s">
        <v>570</v>
      </c>
      <c r="U137" s="16" t="s">
        <v>570</v>
      </c>
      <c r="V137" s="16" t="s">
        <v>661</v>
      </c>
      <c r="W137" s="17" t="s">
        <v>576</v>
      </c>
      <c r="X137" s="7" t="s">
        <v>64</v>
      </c>
      <c r="Y137" s="16" t="s">
        <v>202</v>
      </c>
      <c r="Z137" s="16" t="s">
        <v>202</v>
      </c>
      <c r="AA137" s="16" t="s">
        <v>202</v>
      </c>
      <c r="AB137" s="16" t="s">
        <v>202</v>
      </c>
      <c r="AC137" s="8" t="s">
        <v>202</v>
      </c>
      <c r="AD137" s="16" t="s">
        <v>2494</v>
      </c>
      <c r="AE137" s="16" t="s">
        <v>570</v>
      </c>
      <c r="AF137" s="16" t="s">
        <v>306</v>
      </c>
      <c r="AG137" s="16" t="s">
        <v>661</v>
      </c>
      <c r="AH137" s="8" t="s">
        <v>2495</v>
      </c>
      <c r="AI137" s="16" t="s">
        <v>2496</v>
      </c>
      <c r="AJ137" s="16" t="s">
        <v>214</v>
      </c>
      <c r="AK137" s="16" t="s">
        <v>215</v>
      </c>
      <c r="AL137" s="16" t="s">
        <v>216</v>
      </c>
      <c r="AM137" s="8" t="s">
        <v>2497</v>
      </c>
      <c r="AN137" s="16" t="s">
        <v>2498</v>
      </c>
      <c r="AO137" s="16" t="s">
        <v>219</v>
      </c>
      <c r="AP137" s="16" t="s">
        <v>220</v>
      </c>
      <c r="AQ137" s="16" t="s">
        <v>221</v>
      </c>
      <c r="AR137" s="18" t="s">
        <v>2499</v>
      </c>
      <c r="AS137" s="19" t="s">
        <v>2500</v>
      </c>
      <c r="AT137" s="7" t="s">
        <v>2501</v>
      </c>
      <c r="AU137" s="7" t="s">
        <v>2502</v>
      </c>
      <c r="AV137" s="7" t="s">
        <v>226</v>
      </c>
      <c r="AW137" s="7" t="s">
        <v>202</v>
      </c>
      <c r="AX137" s="7" t="s">
        <v>202</v>
      </c>
      <c r="AY137" s="7" t="s">
        <v>202</v>
      </c>
      <c r="AZ137" s="7" t="s">
        <v>202</v>
      </c>
      <c r="BA137" s="7" t="s">
        <v>93</v>
      </c>
      <c r="BB137" s="7" t="s">
        <v>75</v>
      </c>
      <c r="BC137" s="7" t="s">
        <v>227</v>
      </c>
      <c r="BD137" s="7" t="s">
        <v>88</v>
      </c>
      <c r="BE137" s="7" t="s">
        <v>202</v>
      </c>
      <c r="BF137" s="7" t="s">
        <v>202</v>
      </c>
      <c r="BG137" s="7" t="s">
        <v>556</v>
      </c>
      <c r="BH137" s="7" t="s">
        <v>227</v>
      </c>
      <c r="BI137" s="7" t="s">
        <v>89</v>
      </c>
      <c r="BJ137" s="7" t="s">
        <v>101</v>
      </c>
      <c r="BK137" s="7" t="s">
        <v>112</v>
      </c>
      <c r="BL137" s="7" t="s">
        <v>227</v>
      </c>
      <c r="BM137" s="7" t="s">
        <v>2503</v>
      </c>
      <c r="BN137" s="20" t="s">
        <v>2504</v>
      </c>
      <c r="BO137" s="7" t="s">
        <v>2505</v>
      </c>
      <c r="BP137" s="8" t="s">
        <v>994</v>
      </c>
      <c r="BQ137" s="8" t="s">
        <v>256</v>
      </c>
      <c r="BR137" s="8" t="s">
        <v>2484</v>
      </c>
      <c r="BS137" s="8" t="s">
        <v>878</v>
      </c>
      <c r="BT137" s="8" t="s">
        <v>2485</v>
      </c>
      <c r="BU137" s="8" t="s">
        <v>202</v>
      </c>
      <c r="BV137" s="16" t="s">
        <v>202</v>
      </c>
      <c r="BW137" s="27" t="s">
        <v>237</v>
      </c>
      <c r="BX137" s="28" t="s">
        <v>2506</v>
      </c>
    </row>
    <row r="138" spans="1:76" s="6" customFormat="1" ht="37.5" customHeight="1" x14ac:dyDescent="0.35">
      <c r="A138" s="12" t="s">
        <v>191</v>
      </c>
      <c r="B138" s="7" t="s">
        <v>2507</v>
      </c>
      <c r="C138" s="7" t="s">
        <v>2508</v>
      </c>
      <c r="D138" s="7" t="s">
        <v>2509</v>
      </c>
      <c r="E138" s="7" t="s">
        <v>2510</v>
      </c>
      <c r="F138" s="7" t="s">
        <v>163</v>
      </c>
      <c r="G138" s="10" t="s">
        <v>2511</v>
      </c>
      <c r="H138" s="7" t="s">
        <v>296</v>
      </c>
      <c r="I138" s="13" t="str">
        <f>TEXT(
  "2018-10-10",
  "JJ/MM/AA"
)</f>
        <v>10/10/18</v>
      </c>
      <c r="J138" s="14" t="s">
        <v>2512</v>
      </c>
      <c r="K138" s="14" t="s">
        <v>200</v>
      </c>
      <c r="L138" s="7" t="s">
        <v>201</v>
      </c>
      <c r="M138" s="7" t="s">
        <v>57</v>
      </c>
      <c r="N138" s="15" t="s">
        <v>2511</v>
      </c>
      <c r="O138" s="12" t="s">
        <v>202</v>
      </c>
      <c r="P138" s="7" t="s">
        <v>202</v>
      </c>
      <c r="Q138" s="7" t="s">
        <v>489</v>
      </c>
      <c r="R138" s="7" t="s">
        <v>1210</v>
      </c>
      <c r="S138" s="16" t="s">
        <v>578</v>
      </c>
      <c r="T138" s="16" t="s">
        <v>572</v>
      </c>
      <c r="U138" s="16" t="s">
        <v>687</v>
      </c>
      <c r="V138" s="16" t="s">
        <v>1450</v>
      </c>
      <c r="W138" s="17" t="s">
        <v>704</v>
      </c>
      <c r="X138" s="7" t="s">
        <v>64</v>
      </c>
      <c r="Y138" s="16" t="s">
        <v>202</v>
      </c>
      <c r="Z138" s="16" t="s">
        <v>202</v>
      </c>
      <c r="AA138" s="16" t="s">
        <v>202</v>
      </c>
      <c r="AB138" s="16" t="s">
        <v>202</v>
      </c>
      <c r="AC138" s="8" t="s">
        <v>202</v>
      </c>
      <c r="AD138" s="16" t="s">
        <v>202</v>
      </c>
      <c r="AE138" s="16" t="s">
        <v>202</v>
      </c>
      <c r="AF138" s="16" t="s">
        <v>202</v>
      </c>
      <c r="AG138" s="16" t="s">
        <v>202</v>
      </c>
      <c r="AH138" s="8" t="s">
        <v>202</v>
      </c>
      <c r="AI138" s="16" t="s">
        <v>2513</v>
      </c>
      <c r="AJ138" s="16" t="s">
        <v>214</v>
      </c>
      <c r="AK138" s="16" t="s">
        <v>215</v>
      </c>
      <c r="AL138" s="16" t="s">
        <v>216</v>
      </c>
      <c r="AM138" s="8" t="s">
        <v>2514</v>
      </c>
      <c r="AN138" s="16" t="s">
        <v>2515</v>
      </c>
      <c r="AO138" s="16" t="s">
        <v>219</v>
      </c>
      <c r="AP138" s="16" t="s">
        <v>220</v>
      </c>
      <c r="AQ138" s="16" t="s">
        <v>221</v>
      </c>
      <c r="AR138" s="18" t="s">
        <v>2516</v>
      </c>
      <c r="AS138" s="19" t="s">
        <v>710</v>
      </c>
      <c r="AT138" s="7" t="s">
        <v>2517</v>
      </c>
      <c r="AU138" s="7" t="s">
        <v>2518</v>
      </c>
      <c r="AV138" s="7" t="s">
        <v>226</v>
      </c>
      <c r="AW138" s="7" t="s">
        <v>202</v>
      </c>
      <c r="AX138" s="7" t="s">
        <v>202</v>
      </c>
      <c r="AY138" s="7" t="s">
        <v>202</v>
      </c>
      <c r="AZ138" s="7" t="s">
        <v>202</v>
      </c>
      <c r="BA138" s="7" t="s">
        <v>93</v>
      </c>
      <c r="BB138" s="7" t="s">
        <v>103</v>
      </c>
      <c r="BC138" s="7" t="s">
        <v>227</v>
      </c>
      <c r="BD138" s="7" t="s">
        <v>94</v>
      </c>
      <c r="BE138" s="7" t="s">
        <v>202</v>
      </c>
      <c r="BF138" s="7" t="s">
        <v>202</v>
      </c>
      <c r="BG138" s="7" t="s">
        <v>250</v>
      </c>
      <c r="BH138" s="7" t="s">
        <v>202</v>
      </c>
      <c r="BI138" s="7" t="s">
        <v>131</v>
      </c>
      <c r="BJ138" s="7" t="s">
        <v>72</v>
      </c>
      <c r="BK138" s="7" t="s">
        <v>90</v>
      </c>
      <c r="BL138" s="7" t="s">
        <v>132</v>
      </c>
      <c r="BM138" s="7" t="s">
        <v>2519</v>
      </c>
      <c r="BN138" s="20" t="s">
        <v>2520</v>
      </c>
      <c r="BO138" s="7" t="s">
        <v>2521</v>
      </c>
      <c r="BP138" s="8" t="s">
        <v>850</v>
      </c>
      <c r="BQ138" s="8" t="s">
        <v>295</v>
      </c>
      <c r="BR138" s="8" t="s">
        <v>324</v>
      </c>
      <c r="BS138" s="8" t="s">
        <v>323</v>
      </c>
      <c r="BT138" s="8" t="s">
        <v>322</v>
      </c>
      <c r="BU138" s="8" t="s">
        <v>202</v>
      </c>
      <c r="BV138" s="16" t="s">
        <v>202</v>
      </c>
      <c r="BW138" s="27" t="s">
        <v>327</v>
      </c>
      <c r="BX138" s="28" t="s">
        <v>2522</v>
      </c>
    </row>
    <row r="139" spans="1:76" s="6" customFormat="1" ht="37.5" customHeight="1" x14ac:dyDescent="0.35">
      <c r="A139" s="12" t="s">
        <v>191</v>
      </c>
      <c r="B139" s="7" t="s">
        <v>2468</v>
      </c>
      <c r="C139" s="7" t="s">
        <v>2523</v>
      </c>
      <c r="D139" s="7" t="s">
        <v>2524</v>
      </c>
      <c r="E139" s="7" t="s">
        <v>2525</v>
      </c>
      <c r="F139" s="7" t="s">
        <v>856</v>
      </c>
      <c r="G139" s="10" t="s">
        <v>1486</v>
      </c>
      <c r="H139" s="7" t="s">
        <v>198</v>
      </c>
      <c r="I139" s="13" t="str">
        <f>TEXT(
  "2018-10-10",
  "JJ/MM/AA"
)</f>
        <v>10/10/18</v>
      </c>
      <c r="J139" s="14" t="s">
        <v>1364</v>
      </c>
      <c r="K139" s="14" t="s">
        <v>200</v>
      </c>
      <c r="L139" s="7" t="s">
        <v>201</v>
      </c>
      <c r="M139" s="7" t="s">
        <v>57</v>
      </c>
      <c r="N139" s="15" t="s">
        <v>2526</v>
      </c>
      <c r="O139" s="12" t="s">
        <v>202</v>
      </c>
      <c r="P139" s="7" t="s">
        <v>202</v>
      </c>
      <c r="Q139" s="7" t="s">
        <v>519</v>
      </c>
      <c r="R139" s="7" t="s">
        <v>2033</v>
      </c>
      <c r="S139" s="16" t="s">
        <v>1689</v>
      </c>
      <c r="T139" s="16" t="s">
        <v>547</v>
      </c>
      <c r="U139" s="16" t="s">
        <v>523</v>
      </c>
      <c r="V139" s="16" t="s">
        <v>387</v>
      </c>
      <c r="W139" s="17" t="s">
        <v>2527</v>
      </c>
      <c r="X139" s="7" t="s">
        <v>64</v>
      </c>
      <c r="Y139" s="16" t="s">
        <v>202</v>
      </c>
      <c r="Z139" s="16" t="s">
        <v>202</v>
      </c>
      <c r="AA139" s="16" t="s">
        <v>202</v>
      </c>
      <c r="AB139" s="16" t="s">
        <v>202</v>
      </c>
      <c r="AC139" s="8" t="s">
        <v>202</v>
      </c>
      <c r="AD139" s="16" t="s">
        <v>202</v>
      </c>
      <c r="AE139" s="16" t="s">
        <v>202</v>
      </c>
      <c r="AF139" s="16" t="s">
        <v>202</v>
      </c>
      <c r="AG139" s="16" t="s">
        <v>202</v>
      </c>
      <c r="AH139" s="8" t="s">
        <v>202</v>
      </c>
      <c r="AI139" s="16" t="s">
        <v>2528</v>
      </c>
      <c r="AJ139" s="16" t="s">
        <v>1186</v>
      </c>
      <c r="AK139" s="16" t="s">
        <v>2529</v>
      </c>
      <c r="AL139" s="16" t="s">
        <v>2530</v>
      </c>
      <c r="AM139" s="8" t="s">
        <v>2531</v>
      </c>
      <c r="AN139" s="16" t="s">
        <v>2532</v>
      </c>
      <c r="AO139" s="16" t="s">
        <v>367</v>
      </c>
      <c r="AP139" s="16" t="s">
        <v>2533</v>
      </c>
      <c r="AQ139" s="16" t="s">
        <v>2534</v>
      </c>
      <c r="AR139" s="18" t="s">
        <v>2535</v>
      </c>
      <c r="AS139" s="19" t="s">
        <v>2536</v>
      </c>
      <c r="AT139" s="7" t="s">
        <v>2537</v>
      </c>
      <c r="AU139" s="7" t="s">
        <v>2538</v>
      </c>
      <c r="AV139" s="7" t="s">
        <v>226</v>
      </c>
      <c r="AW139" s="7" t="s">
        <v>202</v>
      </c>
      <c r="AX139" s="7" t="s">
        <v>202</v>
      </c>
      <c r="AY139" s="7" t="s">
        <v>202</v>
      </c>
      <c r="AZ139" s="7" t="s">
        <v>202</v>
      </c>
      <c r="BA139" s="7" t="s">
        <v>93</v>
      </c>
      <c r="BB139" s="7" t="s">
        <v>103</v>
      </c>
      <c r="BC139" s="7" t="s">
        <v>202</v>
      </c>
      <c r="BD139" s="7" t="s">
        <v>109</v>
      </c>
      <c r="BE139" s="7" t="s">
        <v>202</v>
      </c>
      <c r="BF139" s="7" t="s">
        <v>202</v>
      </c>
      <c r="BG139" s="7" t="s">
        <v>504</v>
      </c>
      <c r="BH139" s="7" t="s">
        <v>227</v>
      </c>
      <c r="BI139" s="7" t="s">
        <v>133</v>
      </c>
      <c r="BJ139" s="7" t="s">
        <v>101</v>
      </c>
      <c r="BK139" s="7" t="s">
        <v>112</v>
      </c>
      <c r="BL139" s="7" t="s">
        <v>227</v>
      </c>
      <c r="BM139" s="7" t="s">
        <v>2539</v>
      </c>
      <c r="BN139" s="20" t="s">
        <v>2540</v>
      </c>
      <c r="BO139" s="7" t="s">
        <v>2541</v>
      </c>
      <c r="BP139" s="8" t="s">
        <v>878</v>
      </c>
      <c r="BQ139" s="8" t="s">
        <v>256</v>
      </c>
      <c r="BR139" s="8" t="s">
        <v>202</v>
      </c>
      <c r="BS139" s="8" t="s">
        <v>994</v>
      </c>
      <c r="BT139" s="8" t="s">
        <v>753</v>
      </c>
      <c r="BU139" s="8" t="s">
        <v>202</v>
      </c>
      <c r="BV139" s="16" t="s">
        <v>202</v>
      </c>
      <c r="BW139" s="27" t="s">
        <v>237</v>
      </c>
      <c r="BX139" s="28" t="s">
        <v>2542</v>
      </c>
    </row>
    <row r="140" spans="1:76" s="6" customFormat="1" ht="37.5" customHeight="1" x14ac:dyDescent="0.35">
      <c r="A140" s="12" t="s">
        <v>191</v>
      </c>
      <c r="B140" s="7" t="s">
        <v>2468</v>
      </c>
      <c r="C140" s="7" t="s">
        <v>2543</v>
      </c>
      <c r="D140" s="7" t="s">
        <v>2544</v>
      </c>
      <c r="E140" s="7" t="s">
        <v>2545</v>
      </c>
      <c r="F140" s="7" t="s">
        <v>856</v>
      </c>
      <c r="G140" s="10" t="s">
        <v>2526</v>
      </c>
      <c r="H140" s="7" t="s">
        <v>198</v>
      </c>
      <c r="I140" s="13" t="str">
        <f>TEXT(
  "2019-02-01",
  "JJ/MM/AA"
)</f>
        <v>01/02/19</v>
      </c>
      <c r="J140" s="14" t="s">
        <v>2546</v>
      </c>
      <c r="K140" s="14" t="s">
        <v>200</v>
      </c>
      <c r="L140" s="7" t="s">
        <v>333</v>
      </c>
      <c r="M140" s="7" t="s">
        <v>57</v>
      </c>
      <c r="N140" s="15" t="s">
        <v>2526</v>
      </c>
      <c r="O140" s="12" t="s">
        <v>202</v>
      </c>
      <c r="P140" s="7" t="s">
        <v>202</v>
      </c>
      <c r="Q140" s="7" t="s">
        <v>334</v>
      </c>
      <c r="R140" s="7" t="s">
        <v>2226</v>
      </c>
      <c r="S140" s="16" t="s">
        <v>1513</v>
      </c>
      <c r="T140" s="16" t="s">
        <v>2547</v>
      </c>
      <c r="U140" s="16" t="s">
        <v>388</v>
      </c>
      <c r="V140" s="16" t="s">
        <v>520</v>
      </c>
      <c r="W140" s="17" t="s">
        <v>2548</v>
      </c>
      <c r="X140" s="7" t="s">
        <v>64</v>
      </c>
      <c r="Y140" s="16" t="s">
        <v>202</v>
      </c>
      <c r="Z140" s="16" t="s">
        <v>202</v>
      </c>
      <c r="AA140" s="16" t="s">
        <v>202</v>
      </c>
      <c r="AB140" s="16" t="s">
        <v>202</v>
      </c>
      <c r="AC140" s="8" t="s">
        <v>202</v>
      </c>
      <c r="AD140" s="16" t="s">
        <v>202</v>
      </c>
      <c r="AE140" s="16" t="s">
        <v>202</v>
      </c>
      <c r="AF140" s="16" t="s">
        <v>202</v>
      </c>
      <c r="AG140" s="16" t="s">
        <v>202</v>
      </c>
      <c r="AH140" s="8" t="s">
        <v>202</v>
      </c>
      <c r="AI140" s="16" t="s">
        <v>2549</v>
      </c>
      <c r="AJ140" s="16" t="s">
        <v>214</v>
      </c>
      <c r="AK140" s="16" t="s">
        <v>215</v>
      </c>
      <c r="AL140" s="16" t="s">
        <v>216</v>
      </c>
      <c r="AM140" s="8" t="s">
        <v>2550</v>
      </c>
      <c r="AN140" s="16" t="s">
        <v>2551</v>
      </c>
      <c r="AO140" s="16" t="s">
        <v>347</v>
      </c>
      <c r="AP140" s="16" t="s">
        <v>348</v>
      </c>
      <c r="AQ140" s="16" t="s">
        <v>708</v>
      </c>
      <c r="AR140" s="18" t="s">
        <v>2552</v>
      </c>
      <c r="AS140" s="19" t="s">
        <v>2553</v>
      </c>
      <c r="AT140" s="7" t="s">
        <v>2554</v>
      </c>
      <c r="AU140" s="7" t="s">
        <v>2538</v>
      </c>
      <c r="AV140" s="7" t="s">
        <v>226</v>
      </c>
      <c r="AW140" s="7" t="s">
        <v>202</v>
      </c>
      <c r="AX140" s="7" t="s">
        <v>202</v>
      </c>
      <c r="AY140" s="7" t="s">
        <v>202</v>
      </c>
      <c r="AZ140" s="7" t="s">
        <v>202</v>
      </c>
      <c r="BA140" s="7" t="s">
        <v>93</v>
      </c>
      <c r="BB140" s="7" t="s">
        <v>202</v>
      </c>
      <c r="BC140" s="7" t="s">
        <v>202</v>
      </c>
      <c r="BD140" s="7" t="s">
        <v>109</v>
      </c>
      <c r="BE140" s="7" t="s">
        <v>202</v>
      </c>
      <c r="BF140" s="7" t="s">
        <v>202</v>
      </c>
      <c r="BG140" s="7" t="s">
        <v>504</v>
      </c>
      <c r="BH140" s="7" t="s">
        <v>227</v>
      </c>
      <c r="BI140" s="7" t="s">
        <v>133</v>
      </c>
      <c r="BJ140" s="7" t="s">
        <v>101</v>
      </c>
      <c r="BK140" s="7" t="s">
        <v>112</v>
      </c>
      <c r="BL140" s="7" t="s">
        <v>227</v>
      </c>
      <c r="BM140" s="7" t="s">
        <v>2539</v>
      </c>
      <c r="BN140" s="20" t="s">
        <v>2555</v>
      </c>
      <c r="BO140" s="7" t="s">
        <v>2556</v>
      </c>
      <c r="BP140" s="8" t="s">
        <v>878</v>
      </c>
      <c r="BQ140" s="8" t="s">
        <v>256</v>
      </c>
      <c r="BR140" s="8" t="s">
        <v>202</v>
      </c>
      <c r="BS140" s="8" t="s">
        <v>753</v>
      </c>
      <c r="BT140" s="8" t="s">
        <v>202</v>
      </c>
      <c r="BU140" s="8" t="s">
        <v>202</v>
      </c>
      <c r="BV140" s="16" t="s">
        <v>202</v>
      </c>
      <c r="BW140" s="27" t="s">
        <v>237</v>
      </c>
      <c r="BX140" s="28" t="s">
        <v>2557</v>
      </c>
    </row>
    <row r="141" spans="1:76" s="6" customFormat="1" ht="37.5" customHeight="1" x14ac:dyDescent="0.35">
      <c r="A141" s="12" t="s">
        <v>191</v>
      </c>
      <c r="B141" s="7" t="s">
        <v>594</v>
      </c>
      <c r="C141" s="7" t="s">
        <v>2558</v>
      </c>
      <c r="D141" s="7" t="s">
        <v>2559</v>
      </c>
      <c r="E141" s="7" t="s">
        <v>2560</v>
      </c>
      <c r="F141" s="7" t="s">
        <v>682</v>
      </c>
      <c r="G141" s="10" t="s">
        <v>619</v>
      </c>
      <c r="H141" s="7" t="s">
        <v>198</v>
      </c>
      <c r="I141" s="13" t="str">
        <f>TEXT(
  "2019-04-30",
  "JJ/MM/AA"
)</f>
        <v>30/04/19</v>
      </c>
      <c r="J141" s="14" t="s">
        <v>2561</v>
      </c>
      <c r="K141" s="14" t="s">
        <v>200</v>
      </c>
      <c r="L141" s="7" t="s">
        <v>201</v>
      </c>
      <c r="M141" s="7" t="s">
        <v>57</v>
      </c>
      <c r="N141" s="15" t="s">
        <v>619</v>
      </c>
      <c r="O141" s="12" t="s">
        <v>202</v>
      </c>
      <c r="P141" s="7" t="s">
        <v>203</v>
      </c>
      <c r="Q141" s="7" t="s">
        <v>1337</v>
      </c>
      <c r="R141" s="7" t="s">
        <v>1338</v>
      </c>
      <c r="S141" s="16" t="s">
        <v>2562</v>
      </c>
      <c r="T141" s="16" t="s">
        <v>337</v>
      </c>
      <c r="U141" s="16" t="s">
        <v>1397</v>
      </c>
      <c r="V141" s="16" t="s">
        <v>1340</v>
      </c>
      <c r="W141" s="17" t="s">
        <v>271</v>
      </c>
      <c r="X141" s="7" t="s">
        <v>64</v>
      </c>
      <c r="Y141" s="16" t="s">
        <v>202</v>
      </c>
      <c r="Z141" s="16" t="s">
        <v>202</v>
      </c>
      <c r="AA141" s="16" t="s">
        <v>202</v>
      </c>
      <c r="AB141" s="16" t="s">
        <v>202</v>
      </c>
      <c r="AC141" s="8" t="s">
        <v>202</v>
      </c>
      <c r="AD141" s="16" t="s">
        <v>2563</v>
      </c>
      <c r="AE141" s="16" t="s">
        <v>337</v>
      </c>
      <c r="AF141" s="16" t="s">
        <v>338</v>
      </c>
      <c r="AG141" s="16" t="s">
        <v>1340</v>
      </c>
      <c r="AH141" s="8" t="s">
        <v>2564</v>
      </c>
      <c r="AI141" s="16" t="s">
        <v>2565</v>
      </c>
      <c r="AJ141" s="16" t="s">
        <v>890</v>
      </c>
      <c r="AK141" s="16" t="s">
        <v>891</v>
      </c>
      <c r="AL141" s="16" t="s">
        <v>1343</v>
      </c>
      <c r="AM141" s="8" t="s">
        <v>2566</v>
      </c>
      <c r="AN141" s="16" t="s">
        <v>2567</v>
      </c>
      <c r="AO141" s="16" t="s">
        <v>1346</v>
      </c>
      <c r="AP141" s="16" t="s">
        <v>1347</v>
      </c>
      <c r="AQ141" s="16" t="s">
        <v>1348</v>
      </c>
      <c r="AR141" s="18" t="s">
        <v>2568</v>
      </c>
      <c r="AS141" s="19" t="s">
        <v>634</v>
      </c>
      <c r="AT141" s="7" t="s">
        <v>2569</v>
      </c>
      <c r="AU141" s="7" t="s">
        <v>2570</v>
      </c>
      <c r="AV141" s="7" t="s">
        <v>226</v>
      </c>
      <c r="AW141" s="7" t="s">
        <v>202</v>
      </c>
      <c r="AX141" s="7" t="s">
        <v>202</v>
      </c>
      <c r="AY141" s="7" t="s">
        <v>202</v>
      </c>
      <c r="AZ141" s="7" t="s">
        <v>202</v>
      </c>
      <c r="BA141" s="7" t="s">
        <v>93</v>
      </c>
      <c r="BB141" s="7" t="s">
        <v>106</v>
      </c>
      <c r="BC141" s="7" t="s">
        <v>202</v>
      </c>
      <c r="BD141" s="7" t="s">
        <v>68</v>
      </c>
      <c r="BE141" s="7" t="s">
        <v>202</v>
      </c>
      <c r="BF141" s="7" t="s">
        <v>202</v>
      </c>
      <c r="BG141" s="7" t="s">
        <v>615</v>
      </c>
      <c r="BH141" s="7" t="s">
        <v>227</v>
      </c>
      <c r="BI141" s="7" t="s">
        <v>131</v>
      </c>
      <c r="BJ141" s="7" t="s">
        <v>112</v>
      </c>
      <c r="BK141" s="7" t="s">
        <v>202</v>
      </c>
      <c r="BL141" s="7" t="s">
        <v>227</v>
      </c>
      <c r="BM141" s="7" t="s">
        <v>2571</v>
      </c>
      <c r="BN141" s="20" t="s">
        <v>2572</v>
      </c>
      <c r="BO141" s="7" t="s">
        <v>2573</v>
      </c>
      <c r="BP141" s="8" t="s">
        <v>598</v>
      </c>
      <c r="BQ141" s="8" t="s">
        <v>2574</v>
      </c>
      <c r="BR141" s="8" t="s">
        <v>2575</v>
      </c>
      <c r="BS141" s="8" t="s">
        <v>683</v>
      </c>
      <c r="BT141" s="8" t="s">
        <v>561</v>
      </c>
      <c r="BU141" s="8" t="s">
        <v>202</v>
      </c>
      <c r="BV141" s="16" t="s">
        <v>202</v>
      </c>
      <c r="BW141" s="27" t="s">
        <v>237</v>
      </c>
      <c r="BX141" s="28" t="s">
        <v>2576</v>
      </c>
    </row>
    <row r="142" spans="1:76" s="6" customFormat="1" ht="37.5" customHeight="1" x14ac:dyDescent="0.35">
      <c r="A142" s="12" t="s">
        <v>191</v>
      </c>
      <c r="B142" s="7" t="s">
        <v>191</v>
      </c>
      <c r="C142" s="7" t="s">
        <v>2577</v>
      </c>
      <c r="D142" s="7" t="s">
        <v>2578</v>
      </c>
      <c r="E142" s="7" t="s">
        <v>2579</v>
      </c>
      <c r="F142" s="7" t="s">
        <v>173</v>
      </c>
      <c r="G142" s="10" t="s">
        <v>2114</v>
      </c>
      <c r="H142" s="7" t="s">
        <v>202</v>
      </c>
      <c r="I142" s="13" t="str">
        <f>TEXT(
  "2018-11-01",
  "JJ/MM/AA"
)</f>
        <v>01/11/18</v>
      </c>
      <c r="J142" s="14" t="s">
        <v>2580</v>
      </c>
      <c r="K142" s="14" t="s">
        <v>200</v>
      </c>
      <c r="L142" s="7" t="s">
        <v>201</v>
      </c>
      <c r="M142" s="7" t="s">
        <v>57</v>
      </c>
      <c r="N142" s="15" t="s">
        <v>202</v>
      </c>
      <c r="O142" s="12" t="s">
        <v>202</v>
      </c>
      <c r="P142" s="7" t="s">
        <v>203</v>
      </c>
      <c r="Q142" s="7" t="s">
        <v>838</v>
      </c>
      <c r="R142" s="7" t="s">
        <v>1323</v>
      </c>
      <c r="S142" s="16" t="s">
        <v>2189</v>
      </c>
      <c r="T142" s="16" t="s">
        <v>455</v>
      </c>
      <c r="U142" s="16" t="s">
        <v>837</v>
      </c>
      <c r="V142" s="16" t="s">
        <v>927</v>
      </c>
      <c r="W142" s="17" t="s">
        <v>576</v>
      </c>
      <c r="X142" s="7" t="s">
        <v>64</v>
      </c>
      <c r="Y142" s="16" t="s">
        <v>202</v>
      </c>
      <c r="Z142" s="16" t="s">
        <v>202</v>
      </c>
      <c r="AA142" s="16" t="s">
        <v>202</v>
      </c>
      <c r="AB142" s="16" t="s">
        <v>202</v>
      </c>
      <c r="AC142" s="8" t="s">
        <v>202</v>
      </c>
      <c r="AD142" s="16" t="s">
        <v>2581</v>
      </c>
      <c r="AE142" s="16" t="s">
        <v>837</v>
      </c>
      <c r="AF142" s="16" t="s">
        <v>1325</v>
      </c>
      <c r="AG142" s="16" t="s">
        <v>927</v>
      </c>
      <c r="AH142" s="8" t="s">
        <v>2582</v>
      </c>
      <c r="AI142" s="16" t="s">
        <v>2583</v>
      </c>
      <c r="AJ142" s="16" t="s">
        <v>214</v>
      </c>
      <c r="AK142" s="16" t="s">
        <v>215</v>
      </c>
      <c r="AL142" s="16" t="s">
        <v>216</v>
      </c>
      <c r="AM142" s="8" t="s">
        <v>2584</v>
      </c>
      <c r="AN142" s="16" t="s">
        <v>2585</v>
      </c>
      <c r="AO142" s="16" t="s">
        <v>219</v>
      </c>
      <c r="AP142" s="16" t="s">
        <v>220</v>
      </c>
      <c r="AQ142" s="16" t="s">
        <v>221</v>
      </c>
      <c r="AR142" s="18" t="s">
        <v>2586</v>
      </c>
      <c r="AS142" s="19" t="s">
        <v>585</v>
      </c>
      <c r="AT142" s="7" t="s">
        <v>202</v>
      </c>
      <c r="AU142" s="7" t="s">
        <v>2587</v>
      </c>
      <c r="AV142" s="7" t="s">
        <v>226</v>
      </c>
      <c r="AW142" s="7" t="s">
        <v>202</v>
      </c>
      <c r="AX142" s="7" t="s">
        <v>202</v>
      </c>
      <c r="AY142" s="7" t="s">
        <v>202</v>
      </c>
      <c r="AZ142" s="7" t="s">
        <v>202</v>
      </c>
      <c r="BA142" s="7" t="s">
        <v>98</v>
      </c>
      <c r="BB142" s="7" t="s">
        <v>59</v>
      </c>
      <c r="BC142" s="7" t="s">
        <v>227</v>
      </c>
      <c r="BD142" s="7" t="s">
        <v>68</v>
      </c>
      <c r="BE142" s="7" t="s">
        <v>202</v>
      </c>
      <c r="BF142" s="7" t="s">
        <v>202</v>
      </c>
      <c r="BG142" s="7" t="s">
        <v>227</v>
      </c>
      <c r="BH142" s="7" t="s">
        <v>202</v>
      </c>
      <c r="BI142" s="7" t="s">
        <v>131</v>
      </c>
      <c r="BJ142" s="7" t="s">
        <v>202</v>
      </c>
      <c r="BK142" s="7" t="s">
        <v>202</v>
      </c>
      <c r="BL142" s="7" t="s">
        <v>96</v>
      </c>
      <c r="BM142" s="7" t="s">
        <v>2588</v>
      </c>
      <c r="BN142" s="20" t="s">
        <v>2589</v>
      </c>
      <c r="BO142" s="7" t="s">
        <v>202</v>
      </c>
      <c r="BP142" s="8" t="s">
        <v>1297</v>
      </c>
      <c r="BQ142" s="8" t="s">
        <v>2025</v>
      </c>
      <c r="BR142" s="8" t="s">
        <v>1239</v>
      </c>
      <c r="BS142" s="8" t="s">
        <v>202</v>
      </c>
      <c r="BT142" s="8" t="s">
        <v>202</v>
      </c>
      <c r="BU142" s="8" t="s">
        <v>202</v>
      </c>
      <c r="BV142" s="16" t="s">
        <v>202</v>
      </c>
      <c r="BW142" s="27" t="s">
        <v>237</v>
      </c>
      <c r="BX142" s="28" t="s">
        <v>2590</v>
      </c>
    </row>
    <row r="143" spans="1:76" s="6" customFormat="1" ht="37.5" customHeight="1" x14ac:dyDescent="0.35">
      <c r="A143" s="12" t="s">
        <v>191</v>
      </c>
      <c r="B143" s="7" t="s">
        <v>535</v>
      </c>
      <c r="C143" s="7" t="s">
        <v>2591</v>
      </c>
      <c r="D143" s="7" t="s">
        <v>2592</v>
      </c>
      <c r="E143" s="7" t="s">
        <v>2593</v>
      </c>
      <c r="F143" s="7" t="s">
        <v>159</v>
      </c>
      <c r="G143" s="10" t="s">
        <v>2594</v>
      </c>
      <c r="H143" s="7" t="s">
        <v>198</v>
      </c>
      <c r="I143" s="13" t="str">
        <f>TEXT(
  "2018-11-01",
  "JJ/MM/AA"
)</f>
        <v>01/11/18</v>
      </c>
      <c r="J143" s="14" t="s">
        <v>2595</v>
      </c>
      <c r="K143" s="14" t="s">
        <v>200</v>
      </c>
      <c r="L143" s="7" t="s">
        <v>201</v>
      </c>
      <c r="M143" s="7" t="s">
        <v>57</v>
      </c>
      <c r="N143" s="15" t="s">
        <v>2596</v>
      </c>
      <c r="O143" s="12" t="s">
        <v>202</v>
      </c>
      <c r="P143" s="7" t="s">
        <v>203</v>
      </c>
      <c r="Q143" s="7" t="s">
        <v>570</v>
      </c>
      <c r="R143" s="7" t="s">
        <v>300</v>
      </c>
      <c r="S143" s="16" t="s">
        <v>767</v>
      </c>
      <c r="T143" s="16" t="s">
        <v>2597</v>
      </c>
      <c r="U143" s="16" t="s">
        <v>302</v>
      </c>
      <c r="V143" s="16" t="s">
        <v>2598</v>
      </c>
      <c r="W143" s="17" t="s">
        <v>304</v>
      </c>
      <c r="X143" s="7" t="s">
        <v>64</v>
      </c>
      <c r="Y143" s="16" t="s">
        <v>202</v>
      </c>
      <c r="Z143" s="16" t="s">
        <v>202</v>
      </c>
      <c r="AA143" s="16" t="s">
        <v>202</v>
      </c>
      <c r="AB143" s="16" t="s">
        <v>202</v>
      </c>
      <c r="AC143" s="8" t="s">
        <v>202</v>
      </c>
      <c r="AD143" s="16" t="s">
        <v>2599</v>
      </c>
      <c r="AE143" s="16" t="s">
        <v>302</v>
      </c>
      <c r="AF143" s="16" t="s">
        <v>2600</v>
      </c>
      <c r="AG143" s="16" t="s">
        <v>2581</v>
      </c>
      <c r="AH143" s="8" t="s">
        <v>2601</v>
      </c>
      <c r="AI143" s="16" t="s">
        <v>2602</v>
      </c>
      <c r="AJ143" s="16" t="s">
        <v>214</v>
      </c>
      <c r="AK143" s="16" t="s">
        <v>215</v>
      </c>
      <c r="AL143" s="16" t="s">
        <v>216</v>
      </c>
      <c r="AM143" s="8" t="s">
        <v>2603</v>
      </c>
      <c r="AN143" s="16" t="s">
        <v>2604</v>
      </c>
      <c r="AO143" s="16" t="s">
        <v>219</v>
      </c>
      <c r="AP143" s="16" t="s">
        <v>220</v>
      </c>
      <c r="AQ143" s="16" t="s">
        <v>221</v>
      </c>
      <c r="AR143" s="18" t="s">
        <v>2605</v>
      </c>
      <c r="AS143" s="19" t="s">
        <v>2606</v>
      </c>
      <c r="AT143" s="7" t="s">
        <v>2607</v>
      </c>
      <c r="AU143" s="7" t="s">
        <v>2608</v>
      </c>
      <c r="AV143" s="7" t="s">
        <v>226</v>
      </c>
      <c r="AW143" s="7" t="s">
        <v>202</v>
      </c>
      <c r="AX143" s="7" t="s">
        <v>202</v>
      </c>
      <c r="AY143" s="7" t="s">
        <v>202</v>
      </c>
      <c r="AZ143" s="7" t="s">
        <v>202</v>
      </c>
      <c r="BA143" s="7" t="s">
        <v>87</v>
      </c>
      <c r="BB143" s="7" t="s">
        <v>93</v>
      </c>
      <c r="BC143" s="7" t="s">
        <v>202</v>
      </c>
      <c r="BD143" s="7" t="s">
        <v>94</v>
      </c>
      <c r="BE143" s="7" t="s">
        <v>202</v>
      </c>
      <c r="BF143" s="7" t="s">
        <v>202</v>
      </c>
      <c r="BG143" s="7" t="s">
        <v>1482</v>
      </c>
      <c r="BH143" s="7" t="s">
        <v>202</v>
      </c>
      <c r="BI143" s="7" t="s">
        <v>131</v>
      </c>
      <c r="BJ143" s="7" t="s">
        <v>72</v>
      </c>
      <c r="BK143" s="7" t="s">
        <v>202</v>
      </c>
      <c r="BL143" s="7" t="s">
        <v>227</v>
      </c>
      <c r="BM143" s="7" t="s">
        <v>2609</v>
      </c>
      <c r="BN143" s="20" t="s">
        <v>2610</v>
      </c>
      <c r="BO143" s="7" t="s">
        <v>2611</v>
      </c>
      <c r="BP143" s="8" t="s">
        <v>2612</v>
      </c>
      <c r="BQ143" s="8" t="s">
        <v>698</v>
      </c>
      <c r="BR143" s="8" t="s">
        <v>562</v>
      </c>
      <c r="BS143" s="8" t="s">
        <v>560</v>
      </c>
      <c r="BT143" s="8" t="s">
        <v>2612</v>
      </c>
      <c r="BU143" s="8" t="s">
        <v>2613</v>
      </c>
      <c r="BV143" s="16" t="s">
        <v>202</v>
      </c>
      <c r="BW143" s="27" t="s">
        <v>811</v>
      </c>
      <c r="BX143" s="28" t="s">
        <v>2614</v>
      </c>
    </row>
    <row r="144" spans="1:76" s="6" customFormat="1" ht="37.5" customHeight="1" x14ac:dyDescent="0.35">
      <c r="A144" s="12" t="s">
        <v>191</v>
      </c>
      <c r="B144" s="7" t="s">
        <v>535</v>
      </c>
      <c r="C144" s="7" t="s">
        <v>2615</v>
      </c>
      <c r="D144" s="7" t="s">
        <v>2616</v>
      </c>
      <c r="E144" s="7" t="s">
        <v>2617</v>
      </c>
      <c r="F144" s="7" t="s">
        <v>159</v>
      </c>
      <c r="G144" s="10" t="s">
        <v>2596</v>
      </c>
      <c r="H144" s="7" t="s">
        <v>198</v>
      </c>
      <c r="I144" s="13" t="str">
        <f>TEXT(
  "2018-11-01",
  "JJ/MM/AA"
)</f>
        <v>01/11/18</v>
      </c>
      <c r="J144" s="14" t="s">
        <v>514</v>
      </c>
      <c r="K144" s="14" t="s">
        <v>200</v>
      </c>
      <c r="L144" s="7" t="s">
        <v>201</v>
      </c>
      <c r="M144" s="7" t="s">
        <v>57</v>
      </c>
      <c r="N144" s="15" t="s">
        <v>2596</v>
      </c>
      <c r="O144" s="12" t="s">
        <v>202</v>
      </c>
      <c r="P144" s="7" t="s">
        <v>203</v>
      </c>
      <c r="Q144" s="7" t="s">
        <v>299</v>
      </c>
      <c r="R144" s="7" t="s">
        <v>1687</v>
      </c>
      <c r="S144" s="16" t="s">
        <v>1688</v>
      </c>
      <c r="T144" s="16" t="s">
        <v>545</v>
      </c>
      <c r="U144" s="16" t="s">
        <v>545</v>
      </c>
      <c r="V144" s="16" t="s">
        <v>1689</v>
      </c>
      <c r="W144" s="17" t="s">
        <v>1690</v>
      </c>
      <c r="X144" s="7" t="s">
        <v>64</v>
      </c>
      <c r="Y144" s="16" t="s">
        <v>202</v>
      </c>
      <c r="Z144" s="16" t="s">
        <v>202</v>
      </c>
      <c r="AA144" s="16" t="s">
        <v>202</v>
      </c>
      <c r="AB144" s="16" t="s">
        <v>202</v>
      </c>
      <c r="AC144" s="8" t="s">
        <v>202</v>
      </c>
      <c r="AD144" s="16" t="s">
        <v>1691</v>
      </c>
      <c r="AE144" s="16" t="s">
        <v>545</v>
      </c>
      <c r="AF144" s="16" t="s">
        <v>1692</v>
      </c>
      <c r="AG144" s="16" t="s">
        <v>1689</v>
      </c>
      <c r="AH144" s="8" t="s">
        <v>2618</v>
      </c>
      <c r="AI144" s="16" t="s">
        <v>1694</v>
      </c>
      <c r="AJ144" s="16" t="s">
        <v>361</v>
      </c>
      <c r="AK144" s="16" t="s">
        <v>1695</v>
      </c>
      <c r="AL144" s="16" t="s">
        <v>1696</v>
      </c>
      <c r="AM144" s="8" t="s">
        <v>2619</v>
      </c>
      <c r="AN144" s="16" t="s">
        <v>1698</v>
      </c>
      <c r="AO144" s="16" t="s">
        <v>1699</v>
      </c>
      <c r="AP144" s="16" t="s">
        <v>1700</v>
      </c>
      <c r="AQ144" s="16" t="s">
        <v>1701</v>
      </c>
      <c r="AR144" s="18" t="s">
        <v>2620</v>
      </c>
      <c r="AS144" s="19" t="s">
        <v>2621</v>
      </c>
      <c r="AT144" s="7" t="s">
        <v>2622</v>
      </c>
      <c r="AU144" s="7" t="s">
        <v>2608</v>
      </c>
      <c r="AV144" s="7" t="s">
        <v>226</v>
      </c>
      <c r="AW144" s="7" t="s">
        <v>202</v>
      </c>
      <c r="AX144" s="7" t="s">
        <v>202</v>
      </c>
      <c r="AY144" s="7" t="s">
        <v>202</v>
      </c>
      <c r="AZ144" s="7" t="s">
        <v>202</v>
      </c>
      <c r="BA144" s="7" t="s">
        <v>87</v>
      </c>
      <c r="BB144" s="7" t="s">
        <v>93</v>
      </c>
      <c r="BC144" s="7" t="s">
        <v>202</v>
      </c>
      <c r="BD144" s="7" t="s">
        <v>94</v>
      </c>
      <c r="BE144" s="7" t="s">
        <v>202</v>
      </c>
      <c r="BF144" s="7" t="s">
        <v>202</v>
      </c>
      <c r="BG144" s="7" t="s">
        <v>1482</v>
      </c>
      <c r="BH144" s="7" t="s">
        <v>202</v>
      </c>
      <c r="BI144" s="7" t="s">
        <v>89</v>
      </c>
      <c r="BJ144" s="7" t="s">
        <v>72</v>
      </c>
      <c r="BK144" s="7" t="s">
        <v>202</v>
      </c>
      <c r="BL144" s="7" t="s">
        <v>227</v>
      </c>
      <c r="BM144" s="7" t="s">
        <v>2609</v>
      </c>
      <c r="BN144" s="20" t="s">
        <v>2610</v>
      </c>
      <c r="BO144" s="7" t="s">
        <v>2611</v>
      </c>
      <c r="BP144" s="8" t="s">
        <v>2612</v>
      </c>
      <c r="BQ144" s="8" t="s">
        <v>698</v>
      </c>
      <c r="BR144" s="8" t="s">
        <v>562</v>
      </c>
      <c r="BS144" s="8" t="s">
        <v>560</v>
      </c>
      <c r="BT144" s="8" t="s">
        <v>2612</v>
      </c>
      <c r="BU144" s="8" t="s">
        <v>2613</v>
      </c>
      <c r="BV144" s="16" t="s">
        <v>202</v>
      </c>
      <c r="BW144" s="27" t="s">
        <v>811</v>
      </c>
      <c r="BX144" s="28" t="s">
        <v>2623</v>
      </c>
    </row>
    <row r="145" spans="1:76" s="6" customFormat="1" ht="37.5" customHeight="1" x14ac:dyDescent="0.35">
      <c r="A145" s="12" t="s">
        <v>191</v>
      </c>
      <c r="B145" s="7" t="s">
        <v>2624</v>
      </c>
      <c r="C145" s="7" t="s">
        <v>2625</v>
      </c>
      <c r="D145" s="7" t="s">
        <v>2626</v>
      </c>
      <c r="E145" s="7" t="s">
        <v>2627</v>
      </c>
      <c r="F145" s="7" t="s">
        <v>169</v>
      </c>
      <c r="G145" s="10" t="s">
        <v>2628</v>
      </c>
      <c r="H145" s="7" t="s">
        <v>198</v>
      </c>
      <c r="I145" s="13" t="str">
        <f>TEXT(
  "2018-10-08",
  "JJ/MM/AA"
)</f>
        <v>08/10/18</v>
      </c>
      <c r="J145" s="14" t="s">
        <v>2629</v>
      </c>
      <c r="K145" s="14" t="s">
        <v>200</v>
      </c>
      <c r="L145" s="7" t="s">
        <v>201</v>
      </c>
      <c r="M145" s="7" t="s">
        <v>57</v>
      </c>
      <c r="N145" s="15" t="s">
        <v>2628</v>
      </c>
      <c r="O145" s="12" t="s">
        <v>202</v>
      </c>
      <c r="P145" s="7" t="s">
        <v>202</v>
      </c>
      <c r="Q145" s="7" t="s">
        <v>2630</v>
      </c>
      <c r="R145" s="7" t="s">
        <v>2631</v>
      </c>
      <c r="S145" s="16" t="s">
        <v>489</v>
      </c>
      <c r="T145" s="16" t="s">
        <v>2189</v>
      </c>
      <c r="U145" s="16" t="s">
        <v>488</v>
      </c>
      <c r="V145" s="16" t="s">
        <v>1213</v>
      </c>
      <c r="W145" s="17" t="s">
        <v>271</v>
      </c>
      <c r="X145" s="7" t="s">
        <v>64</v>
      </c>
      <c r="Y145" s="16" t="s">
        <v>202</v>
      </c>
      <c r="Z145" s="16" t="s">
        <v>202</v>
      </c>
      <c r="AA145" s="16" t="s">
        <v>202</v>
      </c>
      <c r="AB145" s="16" t="s">
        <v>202</v>
      </c>
      <c r="AC145" s="8" t="s">
        <v>202</v>
      </c>
      <c r="AD145" s="16" t="s">
        <v>202</v>
      </c>
      <c r="AE145" s="16" t="s">
        <v>202</v>
      </c>
      <c r="AF145" s="16" t="s">
        <v>202</v>
      </c>
      <c r="AG145" s="16" t="s">
        <v>202</v>
      </c>
      <c r="AH145" s="8" t="s">
        <v>202</v>
      </c>
      <c r="AI145" s="16" t="s">
        <v>2632</v>
      </c>
      <c r="AJ145" s="16" t="s">
        <v>214</v>
      </c>
      <c r="AK145" s="16" t="s">
        <v>215</v>
      </c>
      <c r="AL145" s="16" t="s">
        <v>216</v>
      </c>
      <c r="AM145" s="8" t="s">
        <v>2633</v>
      </c>
      <c r="AN145" s="16" t="s">
        <v>1779</v>
      </c>
      <c r="AO145" s="16" t="s">
        <v>219</v>
      </c>
      <c r="AP145" s="16" t="s">
        <v>220</v>
      </c>
      <c r="AQ145" s="16" t="s">
        <v>221</v>
      </c>
      <c r="AR145" s="18" t="s">
        <v>2634</v>
      </c>
      <c r="AS145" s="19" t="s">
        <v>634</v>
      </c>
      <c r="AT145" s="7" t="s">
        <v>2635</v>
      </c>
      <c r="AU145" s="7" t="s">
        <v>2636</v>
      </c>
      <c r="AV145" s="7" t="s">
        <v>226</v>
      </c>
      <c r="AW145" s="7" t="s">
        <v>202</v>
      </c>
      <c r="AX145" s="7" t="s">
        <v>202</v>
      </c>
      <c r="AY145" s="7" t="s">
        <v>202</v>
      </c>
      <c r="AZ145" s="7" t="s">
        <v>202</v>
      </c>
      <c r="BA145" s="7" t="s">
        <v>93</v>
      </c>
      <c r="BB145" s="7" t="s">
        <v>202</v>
      </c>
      <c r="BC145" s="7" t="s">
        <v>202</v>
      </c>
      <c r="BD145" s="7" t="s">
        <v>94</v>
      </c>
      <c r="BE145" s="7" t="s">
        <v>202</v>
      </c>
      <c r="BF145" s="7" t="s">
        <v>202</v>
      </c>
      <c r="BG145" s="7" t="s">
        <v>2637</v>
      </c>
      <c r="BH145" s="7" t="s">
        <v>227</v>
      </c>
      <c r="BI145" s="7" t="s">
        <v>131</v>
      </c>
      <c r="BJ145" s="7" t="s">
        <v>101</v>
      </c>
      <c r="BK145" s="7" t="s">
        <v>202</v>
      </c>
      <c r="BL145" s="7" t="s">
        <v>227</v>
      </c>
      <c r="BM145" s="7" t="s">
        <v>2638</v>
      </c>
      <c r="BN145" s="20" t="s">
        <v>2639</v>
      </c>
      <c r="BO145" s="7" t="s">
        <v>2640</v>
      </c>
      <c r="BP145" s="8" t="s">
        <v>1056</v>
      </c>
      <c r="BQ145" s="8" t="s">
        <v>509</v>
      </c>
      <c r="BR145" s="8" t="s">
        <v>484</v>
      </c>
      <c r="BS145" s="8" t="s">
        <v>202</v>
      </c>
      <c r="BT145" s="8" t="s">
        <v>202</v>
      </c>
      <c r="BU145" s="8" t="s">
        <v>202</v>
      </c>
      <c r="BV145" s="16" t="s">
        <v>202</v>
      </c>
      <c r="BW145" s="27" t="s">
        <v>237</v>
      </c>
      <c r="BX145" s="28" t="s">
        <v>2641</v>
      </c>
    </row>
    <row r="146" spans="1:76" s="6" customFormat="1" ht="37.5" customHeight="1" x14ac:dyDescent="0.35">
      <c r="A146" s="12" t="s">
        <v>191</v>
      </c>
      <c r="B146" s="7" t="s">
        <v>650</v>
      </c>
      <c r="C146" s="7" t="s">
        <v>2642</v>
      </c>
      <c r="D146" s="7" t="s">
        <v>2643</v>
      </c>
      <c r="E146" s="7" t="s">
        <v>2644</v>
      </c>
      <c r="F146" s="7" t="s">
        <v>165</v>
      </c>
      <c r="G146" s="10" t="s">
        <v>2645</v>
      </c>
      <c r="H146" s="7" t="s">
        <v>296</v>
      </c>
      <c r="I146" s="13" t="str">
        <f>TEXT(
  "2018-10-10",
  "JJ/MM/AA"
)</f>
        <v>10/10/18</v>
      </c>
      <c r="J146" s="14" t="s">
        <v>2646</v>
      </c>
      <c r="K146" s="14" t="s">
        <v>200</v>
      </c>
      <c r="L146" s="7" t="s">
        <v>201</v>
      </c>
      <c r="M146" s="7" t="s">
        <v>57</v>
      </c>
      <c r="N146" s="15" t="s">
        <v>2645</v>
      </c>
      <c r="O146" s="12" t="s">
        <v>202</v>
      </c>
      <c r="P146" s="7" t="s">
        <v>203</v>
      </c>
      <c r="Q146" s="7" t="s">
        <v>545</v>
      </c>
      <c r="R146" s="7" t="s">
        <v>1396</v>
      </c>
      <c r="S146" s="16" t="s">
        <v>2647</v>
      </c>
      <c r="T146" s="16" t="s">
        <v>1397</v>
      </c>
      <c r="U146" s="16" t="s">
        <v>269</v>
      </c>
      <c r="V146" s="16" t="s">
        <v>1398</v>
      </c>
      <c r="W146" s="17" t="s">
        <v>271</v>
      </c>
      <c r="X146" s="7" t="s">
        <v>64</v>
      </c>
      <c r="Y146" s="16" t="s">
        <v>202</v>
      </c>
      <c r="Z146" s="16" t="s">
        <v>202</v>
      </c>
      <c r="AA146" s="16" t="s">
        <v>202</v>
      </c>
      <c r="AB146" s="16" t="s">
        <v>202</v>
      </c>
      <c r="AC146" s="8" t="s">
        <v>202</v>
      </c>
      <c r="AD146" s="16" t="s">
        <v>2648</v>
      </c>
      <c r="AE146" s="16" t="s">
        <v>1397</v>
      </c>
      <c r="AF146" s="16" t="s">
        <v>1400</v>
      </c>
      <c r="AG146" s="16" t="s">
        <v>1398</v>
      </c>
      <c r="AH146" s="8" t="s">
        <v>2649</v>
      </c>
      <c r="AI146" s="16" t="s">
        <v>2650</v>
      </c>
      <c r="AJ146" s="16" t="s">
        <v>742</v>
      </c>
      <c r="AK146" s="16" t="s">
        <v>743</v>
      </c>
      <c r="AL146" s="16" t="s">
        <v>216</v>
      </c>
      <c r="AM146" s="8" t="s">
        <v>2651</v>
      </c>
      <c r="AN146" s="16" t="s">
        <v>2652</v>
      </c>
      <c r="AO146" s="16" t="s">
        <v>219</v>
      </c>
      <c r="AP146" s="16" t="s">
        <v>220</v>
      </c>
      <c r="AQ146" s="16" t="s">
        <v>221</v>
      </c>
      <c r="AR146" s="18" t="s">
        <v>2653</v>
      </c>
      <c r="AS146" s="19" t="s">
        <v>898</v>
      </c>
      <c r="AT146" s="7" t="s">
        <v>2654</v>
      </c>
      <c r="AU146" s="7" t="s">
        <v>2655</v>
      </c>
      <c r="AV146" s="7" t="s">
        <v>226</v>
      </c>
      <c r="AW146" s="7" t="s">
        <v>202</v>
      </c>
      <c r="AX146" s="7" t="s">
        <v>202</v>
      </c>
      <c r="AY146" s="7" t="s">
        <v>202</v>
      </c>
      <c r="AZ146" s="7" t="s">
        <v>202</v>
      </c>
      <c r="BA146" s="7" t="s">
        <v>93</v>
      </c>
      <c r="BB146" s="7" t="s">
        <v>103</v>
      </c>
      <c r="BC146" s="7" t="s">
        <v>76</v>
      </c>
      <c r="BD146" s="7" t="s">
        <v>104</v>
      </c>
      <c r="BE146" s="7" t="s">
        <v>202</v>
      </c>
      <c r="BF146" s="7" t="s">
        <v>202</v>
      </c>
      <c r="BG146" s="7" t="s">
        <v>318</v>
      </c>
      <c r="BH146" s="7" t="s">
        <v>202</v>
      </c>
      <c r="BI146" s="7" t="s">
        <v>89</v>
      </c>
      <c r="BJ146" s="7" t="s">
        <v>72</v>
      </c>
      <c r="BK146" s="7" t="s">
        <v>90</v>
      </c>
      <c r="BL146" s="7" t="s">
        <v>227</v>
      </c>
      <c r="BM146" s="7" t="s">
        <v>2656</v>
      </c>
      <c r="BN146" s="20" t="s">
        <v>2657</v>
      </c>
      <c r="BO146" s="7" t="s">
        <v>2658</v>
      </c>
      <c r="BP146" s="8" t="s">
        <v>2384</v>
      </c>
      <c r="BQ146" s="8" t="s">
        <v>539</v>
      </c>
      <c r="BR146" s="8" t="s">
        <v>323</v>
      </c>
      <c r="BS146" s="8" t="s">
        <v>675</v>
      </c>
      <c r="BT146" s="8" t="s">
        <v>828</v>
      </c>
      <c r="BU146" s="8" t="s">
        <v>202</v>
      </c>
      <c r="BV146" s="16" t="s">
        <v>202</v>
      </c>
      <c r="BW146" s="27" t="s">
        <v>327</v>
      </c>
      <c r="BX146" s="28" t="s">
        <v>2659</v>
      </c>
    </row>
    <row r="147" spans="1:76" s="6" customFormat="1" ht="37.5" customHeight="1" x14ac:dyDescent="0.35">
      <c r="A147" s="12" t="s">
        <v>191</v>
      </c>
      <c r="B147" s="7" t="s">
        <v>780</v>
      </c>
      <c r="C147" s="7" t="s">
        <v>2660</v>
      </c>
      <c r="D147" s="7" t="s">
        <v>2661</v>
      </c>
      <c r="E147" s="7" t="s">
        <v>2662</v>
      </c>
      <c r="F147" s="7" t="s">
        <v>176</v>
      </c>
      <c r="G147" s="10" t="s">
        <v>2663</v>
      </c>
      <c r="H147" s="7" t="s">
        <v>296</v>
      </c>
      <c r="I147" s="13" t="str">
        <f>TEXT(
  "2018-10-10",
  "JJ/MM/AA"
)</f>
        <v>10/10/18</v>
      </c>
      <c r="J147" s="14" t="s">
        <v>2664</v>
      </c>
      <c r="K147" s="14" t="s">
        <v>200</v>
      </c>
      <c r="L147" s="7" t="s">
        <v>201</v>
      </c>
      <c r="M147" s="7" t="s">
        <v>57</v>
      </c>
      <c r="N147" s="15" t="s">
        <v>2663</v>
      </c>
      <c r="O147" s="12" t="s">
        <v>202</v>
      </c>
      <c r="P147" s="7" t="s">
        <v>203</v>
      </c>
      <c r="Q147" s="7" t="s">
        <v>1337</v>
      </c>
      <c r="R147" s="7" t="s">
        <v>1338</v>
      </c>
      <c r="S147" s="16" t="s">
        <v>1324</v>
      </c>
      <c r="T147" s="16" t="s">
        <v>337</v>
      </c>
      <c r="U147" s="16" t="s">
        <v>455</v>
      </c>
      <c r="V147" s="16" t="s">
        <v>1340</v>
      </c>
      <c r="W147" s="17" t="s">
        <v>576</v>
      </c>
      <c r="X147" s="7" t="s">
        <v>64</v>
      </c>
      <c r="Y147" s="16" t="s">
        <v>202</v>
      </c>
      <c r="Z147" s="16" t="s">
        <v>202</v>
      </c>
      <c r="AA147" s="16" t="s">
        <v>202</v>
      </c>
      <c r="AB147" s="16" t="s">
        <v>202</v>
      </c>
      <c r="AC147" s="8" t="s">
        <v>202</v>
      </c>
      <c r="AD147" s="16" t="s">
        <v>739</v>
      </c>
      <c r="AE147" s="16" t="s">
        <v>337</v>
      </c>
      <c r="AF147" s="16" t="s">
        <v>763</v>
      </c>
      <c r="AG147" s="16" t="s">
        <v>1340</v>
      </c>
      <c r="AH147" s="8" t="s">
        <v>2665</v>
      </c>
      <c r="AI147" s="16" t="s">
        <v>2666</v>
      </c>
      <c r="AJ147" s="16" t="s">
        <v>890</v>
      </c>
      <c r="AK147" s="16" t="s">
        <v>891</v>
      </c>
      <c r="AL147" s="16" t="s">
        <v>1343</v>
      </c>
      <c r="AM147" s="8" t="s">
        <v>2667</v>
      </c>
      <c r="AN147" s="16" t="s">
        <v>2668</v>
      </c>
      <c r="AO147" s="16" t="s">
        <v>1346</v>
      </c>
      <c r="AP147" s="16" t="s">
        <v>1347</v>
      </c>
      <c r="AQ147" s="16" t="s">
        <v>1348</v>
      </c>
      <c r="AR147" s="18" t="s">
        <v>2669</v>
      </c>
      <c r="AS147" s="19" t="s">
        <v>585</v>
      </c>
      <c r="AT147" s="7" t="s">
        <v>2670</v>
      </c>
      <c r="AU147" s="7" t="s">
        <v>2671</v>
      </c>
      <c r="AV147" s="7" t="s">
        <v>226</v>
      </c>
      <c r="AW147" s="7" t="s">
        <v>202</v>
      </c>
      <c r="AX147" s="7" t="s">
        <v>202</v>
      </c>
      <c r="AY147" s="7" t="s">
        <v>202</v>
      </c>
      <c r="AZ147" s="7" t="s">
        <v>202</v>
      </c>
      <c r="BA147" s="7" t="s">
        <v>93</v>
      </c>
      <c r="BB147" s="7" t="s">
        <v>103</v>
      </c>
      <c r="BC147" s="7" t="s">
        <v>227</v>
      </c>
      <c r="BD147" s="7" t="s">
        <v>68</v>
      </c>
      <c r="BE147" s="7" t="s">
        <v>202</v>
      </c>
      <c r="BF147" s="7" t="s">
        <v>202</v>
      </c>
      <c r="BG147" s="7" t="s">
        <v>556</v>
      </c>
      <c r="BH147" s="7" t="s">
        <v>227</v>
      </c>
      <c r="BI147" s="7" t="s">
        <v>131</v>
      </c>
      <c r="BJ147" s="7" t="s">
        <v>72</v>
      </c>
      <c r="BK147" s="7" t="s">
        <v>101</v>
      </c>
      <c r="BL147" s="7" t="s">
        <v>227</v>
      </c>
      <c r="BM147" s="7" t="s">
        <v>2672</v>
      </c>
      <c r="BN147" s="20" t="s">
        <v>2673</v>
      </c>
      <c r="BO147" s="7" t="s">
        <v>2674</v>
      </c>
      <c r="BP147" s="8" t="s">
        <v>809</v>
      </c>
      <c r="BQ147" s="8" t="s">
        <v>202</v>
      </c>
      <c r="BR147" s="8" t="s">
        <v>202</v>
      </c>
      <c r="BS147" s="8" t="s">
        <v>202</v>
      </c>
      <c r="BT147" s="8" t="s">
        <v>202</v>
      </c>
      <c r="BU147" s="8" t="s">
        <v>202</v>
      </c>
      <c r="BV147" s="16" t="s">
        <v>202</v>
      </c>
      <c r="BW147" s="27" t="s">
        <v>237</v>
      </c>
      <c r="BX147" s="28" t="s">
        <v>2675</v>
      </c>
    </row>
    <row r="148" spans="1:76" s="6" customFormat="1" ht="37.5" customHeight="1" x14ac:dyDescent="0.35">
      <c r="A148" s="12" t="s">
        <v>191</v>
      </c>
      <c r="B148" s="7" t="s">
        <v>2676</v>
      </c>
      <c r="C148" s="7" t="s">
        <v>2677</v>
      </c>
      <c r="D148" s="7" t="s">
        <v>2678</v>
      </c>
      <c r="E148" s="7" t="s">
        <v>2679</v>
      </c>
      <c r="F148" s="7" t="s">
        <v>161</v>
      </c>
      <c r="G148" s="10" t="s">
        <v>322</v>
      </c>
      <c r="H148" s="7" t="s">
        <v>296</v>
      </c>
      <c r="I148" s="13" t="str">
        <f>TEXT(
  "2018-10-10",
  "JJ/MM/AA"
)</f>
        <v>10/10/18</v>
      </c>
      <c r="J148" s="14" t="s">
        <v>2680</v>
      </c>
      <c r="K148" s="14" t="s">
        <v>200</v>
      </c>
      <c r="L148" s="7" t="s">
        <v>201</v>
      </c>
      <c r="M148" s="7" t="s">
        <v>57</v>
      </c>
      <c r="N148" s="15" t="s">
        <v>322</v>
      </c>
      <c r="O148" s="12" t="s">
        <v>202</v>
      </c>
      <c r="P148" s="7" t="s">
        <v>203</v>
      </c>
      <c r="Q148" s="7" t="s">
        <v>570</v>
      </c>
      <c r="R148" s="7" t="s">
        <v>300</v>
      </c>
      <c r="S148" s="16" t="s">
        <v>2681</v>
      </c>
      <c r="T148" s="16" t="s">
        <v>2597</v>
      </c>
      <c r="U148" s="16" t="s">
        <v>302</v>
      </c>
      <c r="V148" s="16" t="s">
        <v>2598</v>
      </c>
      <c r="W148" s="17" t="s">
        <v>304</v>
      </c>
      <c r="X148" s="7" t="s">
        <v>64</v>
      </c>
      <c r="Y148" s="16" t="s">
        <v>202</v>
      </c>
      <c r="Z148" s="16" t="s">
        <v>202</v>
      </c>
      <c r="AA148" s="16" t="s">
        <v>202</v>
      </c>
      <c r="AB148" s="16" t="s">
        <v>202</v>
      </c>
      <c r="AC148" s="8" t="s">
        <v>202</v>
      </c>
      <c r="AD148" s="16" t="s">
        <v>2682</v>
      </c>
      <c r="AE148" s="16" t="s">
        <v>302</v>
      </c>
      <c r="AF148" s="16" t="s">
        <v>2600</v>
      </c>
      <c r="AG148" s="16" t="s">
        <v>2581</v>
      </c>
      <c r="AH148" s="8" t="s">
        <v>2683</v>
      </c>
      <c r="AI148" s="16" t="s">
        <v>2684</v>
      </c>
      <c r="AJ148" s="16" t="s">
        <v>214</v>
      </c>
      <c r="AK148" s="16" t="s">
        <v>215</v>
      </c>
      <c r="AL148" s="16" t="s">
        <v>216</v>
      </c>
      <c r="AM148" s="8" t="s">
        <v>2685</v>
      </c>
      <c r="AN148" s="16" t="s">
        <v>2686</v>
      </c>
      <c r="AO148" s="16" t="s">
        <v>219</v>
      </c>
      <c r="AP148" s="16" t="s">
        <v>220</v>
      </c>
      <c r="AQ148" s="16" t="s">
        <v>221</v>
      </c>
      <c r="AR148" s="18" t="s">
        <v>2687</v>
      </c>
      <c r="AS148" s="19" t="s">
        <v>1128</v>
      </c>
      <c r="AT148" s="7" t="s">
        <v>2688</v>
      </c>
      <c r="AU148" s="7" t="s">
        <v>2689</v>
      </c>
      <c r="AV148" s="7" t="s">
        <v>226</v>
      </c>
      <c r="AW148" s="7" t="s">
        <v>202</v>
      </c>
      <c r="AX148" s="7" t="s">
        <v>202</v>
      </c>
      <c r="AY148" s="7" t="s">
        <v>202</v>
      </c>
      <c r="AZ148" s="7" t="s">
        <v>202</v>
      </c>
      <c r="BA148" s="7" t="s">
        <v>93</v>
      </c>
      <c r="BB148" s="7" t="s">
        <v>103</v>
      </c>
      <c r="BC148" s="7" t="s">
        <v>227</v>
      </c>
      <c r="BD148" s="7" t="s">
        <v>94</v>
      </c>
      <c r="BE148" s="7" t="s">
        <v>202</v>
      </c>
      <c r="BF148" s="7" t="s">
        <v>202</v>
      </c>
      <c r="BG148" s="7" t="s">
        <v>250</v>
      </c>
      <c r="BH148" s="7" t="s">
        <v>202</v>
      </c>
      <c r="BI148" s="7" t="s">
        <v>131</v>
      </c>
      <c r="BJ148" s="7" t="s">
        <v>72</v>
      </c>
      <c r="BK148" s="7" t="s">
        <v>90</v>
      </c>
      <c r="BL148" s="7" t="s">
        <v>132</v>
      </c>
      <c r="BM148" s="7" t="s">
        <v>2690</v>
      </c>
      <c r="BN148" s="20" t="s">
        <v>2691</v>
      </c>
      <c r="BO148" s="7" t="s">
        <v>2692</v>
      </c>
      <c r="BP148" s="8" t="s">
        <v>850</v>
      </c>
      <c r="BQ148" s="8" t="s">
        <v>295</v>
      </c>
      <c r="BR148" s="8" t="s">
        <v>324</v>
      </c>
      <c r="BS148" s="8" t="s">
        <v>354</v>
      </c>
      <c r="BT148" s="8" t="s">
        <v>323</v>
      </c>
      <c r="BU148" s="8" t="s">
        <v>2511</v>
      </c>
      <c r="BV148" s="16" t="s">
        <v>202</v>
      </c>
      <c r="BW148" s="27" t="s">
        <v>327</v>
      </c>
      <c r="BX148" s="28" t="s">
        <v>2693</v>
      </c>
    </row>
    <row r="149" spans="1:76" s="6" customFormat="1" ht="37.5" customHeight="1" x14ac:dyDescent="0.35">
      <c r="A149" s="12" t="s">
        <v>191</v>
      </c>
      <c r="B149" s="7" t="s">
        <v>375</v>
      </c>
      <c r="C149" s="7" t="s">
        <v>2694</v>
      </c>
      <c r="D149" s="7" t="s">
        <v>2695</v>
      </c>
      <c r="E149" s="7" t="s">
        <v>2696</v>
      </c>
      <c r="F149" s="7" t="s">
        <v>856</v>
      </c>
      <c r="G149" s="10" t="s">
        <v>2003</v>
      </c>
      <c r="H149" s="7" t="s">
        <v>198</v>
      </c>
      <c r="I149" s="13" t="str">
        <f>TEXT(
  "2018-10-12",
  "JJ/MM/AA"
)</f>
        <v>12/10/18</v>
      </c>
      <c r="J149" s="14" t="s">
        <v>2697</v>
      </c>
      <c r="K149" s="14" t="s">
        <v>200</v>
      </c>
      <c r="L149" s="7" t="s">
        <v>201</v>
      </c>
      <c r="M149" s="7" t="s">
        <v>57</v>
      </c>
      <c r="N149" s="15" t="s">
        <v>2003</v>
      </c>
      <c r="O149" s="12" t="s">
        <v>202</v>
      </c>
      <c r="P149" s="7" t="s">
        <v>203</v>
      </c>
      <c r="Q149" s="7" t="s">
        <v>486</v>
      </c>
      <c r="R149" s="7" t="s">
        <v>1512</v>
      </c>
      <c r="S149" s="16" t="s">
        <v>2698</v>
      </c>
      <c r="T149" s="16" t="s">
        <v>489</v>
      </c>
      <c r="U149" s="16" t="s">
        <v>489</v>
      </c>
      <c r="V149" s="16" t="s">
        <v>1824</v>
      </c>
      <c r="W149" s="17" t="s">
        <v>860</v>
      </c>
      <c r="X149" s="7" t="s">
        <v>64</v>
      </c>
      <c r="Y149" s="16" t="s">
        <v>202</v>
      </c>
      <c r="Z149" s="16" t="s">
        <v>202</v>
      </c>
      <c r="AA149" s="16" t="s">
        <v>202</v>
      </c>
      <c r="AB149" s="16" t="s">
        <v>202</v>
      </c>
      <c r="AC149" s="8" t="s">
        <v>202</v>
      </c>
      <c r="AD149" s="16" t="s">
        <v>2699</v>
      </c>
      <c r="AE149" s="16" t="s">
        <v>489</v>
      </c>
      <c r="AF149" s="16" t="s">
        <v>862</v>
      </c>
      <c r="AG149" s="16" t="s">
        <v>1824</v>
      </c>
      <c r="AH149" s="8" t="s">
        <v>2700</v>
      </c>
      <c r="AI149" s="16" t="s">
        <v>2701</v>
      </c>
      <c r="AJ149" s="16" t="s">
        <v>1518</v>
      </c>
      <c r="AK149" s="16" t="s">
        <v>215</v>
      </c>
      <c r="AL149" s="16" t="s">
        <v>1519</v>
      </c>
      <c r="AM149" s="8" t="s">
        <v>2702</v>
      </c>
      <c r="AN149" s="16" t="s">
        <v>2703</v>
      </c>
      <c r="AO149" s="16" t="s">
        <v>1522</v>
      </c>
      <c r="AP149" s="16" t="s">
        <v>1523</v>
      </c>
      <c r="AQ149" s="16" t="s">
        <v>788</v>
      </c>
      <c r="AR149" s="18" t="s">
        <v>2704</v>
      </c>
      <c r="AS149" s="19" t="s">
        <v>1526</v>
      </c>
      <c r="AT149" s="7" t="s">
        <v>2705</v>
      </c>
      <c r="AU149" s="7" t="s">
        <v>2706</v>
      </c>
      <c r="AV149" s="7" t="s">
        <v>226</v>
      </c>
      <c r="AW149" s="7" t="s">
        <v>202</v>
      </c>
      <c r="AX149" s="7" t="s">
        <v>202</v>
      </c>
      <c r="AY149" s="7" t="s">
        <v>202</v>
      </c>
      <c r="AZ149" s="7" t="s">
        <v>202</v>
      </c>
      <c r="BA149" s="7" t="s">
        <v>93</v>
      </c>
      <c r="BB149" s="7" t="s">
        <v>202</v>
      </c>
      <c r="BC149" s="7" t="s">
        <v>202</v>
      </c>
      <c r="BD149" s="7" t="s">
        <v>94</v>
      </c>
      <c r="BE149" s="7" t="s">
        <v>202</v>
      </c>
      <c r="BF149" s="7" t="s">
        <v>202</v>
      </c>
      <c r="BG149" s="7" t="s">
        <v>1482</v>
      </c>
      <c r="BH149" s="7" t="s">
        <v>227</v>
      </c>
      <c r="BI149" s="7" t="s">
        <v>89</v>
      </c>
      <c r="BJ149" s="7" t="s">
        <v>112</v>
      </c>
      <c r="BK149" s="7" t="s">
        <v>202</v>
      </c>
      <c r="BL149" s="7" t="s">
        <v>227</v>
      </c>
      <c r="BM149" s="7" t="s">
        <v>2707</v>
      </c>
      <c r="BN149" s="20" t="s">
        <v>2708</v>
      </c>
      <c r="BO149" s="7" t="s">
        <v>2709</v>
      </c>
      <c r="BP149" s="8" t="s">
        <v>256</v>
      </c>
      <c r="BQ149" s="8" t="s">
        <v>202</v>
      </c>
      <c r="BR149" s="8" t="s">
        <v>202</v>
      </c>
      <c r="BS149" s="8" t="s">
        <v>994</v>
      </c>
      <c r="BT149" s="8" t="s">
        <v>1486</v>
      </c>
      <c r="BU149" s="8" t="s">
        <v>533</v>
      </c>
      <c r="BV149" s="16" t="s">
        <v>202</v>
      </c>
      <c r="BW149" s="27" t="s">
        <v>237</v>
      </c>
      <c r="BX149" s="28" t="s">
        <v>2710</v>
      </c>
    </row>
    <row r="150" spans="1:76" s="6" customFormat="1" ht="37.5" customHeight="1" x14ac:dyDescent="0.35">
      <c r="A150" s="12" t="s">
        <v>191</v>
      </c>
      <c r="B150" s="7" t="s">
        <v>1984</v>
      </c>
      <c r="C150" s="7" t="s">
        <v>2711</v>
      </c>
      <c r="D150" s="7" t="s">
        <v>2712</v>
      </c>
      <c r="E150" s="7" t="s">
        <v>2713</v>
      </c>
      <c r="F150" s="7" t="s">
        <v>176</v>
      </c>
      <c r="G150" s="10" t="s">
        <v>2004</v>
      </c>
      <c r="H150" s="7" t="s">
        <v>202</v>
      </c>
      <c r="I150" s="13" t="str">
        <f>TEXT(
  "2018-10-05",
  "JJ/MM/AA"
)</f>
        <v>05/10/18</v>
      </c>
      <c r="J150" s="14" t="s">
        <v>2714</v>
      </c>
      <c r="K150" s="14" t="s">
        <v>200</v>
      </c>
      <c r="L150" s="7" t="s">
        <v>201</v>
      </c>
      <c r="M150" s="7" t="s">
        <v>57</v>
      </c>
      <c r="N150" s="15" t="s">
        <v>202</v>
      </c>
      <c r="O150" s="12" t="s">
        <v>202</v>
      </c>
      <c r="P150" s="7" t="s">
        <v>203</v>
      </c>
      <c r="Q150" s="7" t="s">
        <v>1337</v>
      </c>
      <c r="R150" s="7" t="s">
        <v>1338</v>
      </c>
      <c r="S150" s="16" t="s">
        <v>2493</v>
      </c>
      <c r="T150" s="16" t="s">
        <v>337</v>
      </c>
      <c r="U150" s="16" t="s">
        <v>1397</v>
      </c>
      <c r="V150" s="16" t="s">
        <v>1340</v>
      </c>
      <c r="W150" s="17" t="s">
        <v>271</v>
      </c>
      <c r="X150" s="7" t="s">
        <v>64</v>
      </c>
      <c r="Y150" s="16" t="s">
        <v>202</v>
      </c>
      <c r="Z150" s="16" t="s">
        <v>202</v>
      </c>
      <c r="AA150" s="16" t="s">
        <v>202</v>
      </c>
      <c r="AB150" s="16" t="s">
        <v>202</v>
      </c>
      <c r="AC150" s="8" t="s">
        <v>202</v>
      </c>
      <c r="AD150" s="16" t="s">
        <v>2494</v>
      </c>
      <c r="AE150" s="16" t="s">
        <v>337</v>
      </c>
      <c r="AF150" s="16" t="s">
        <v>338</v>
      </c>
      <c r="AG150" s="16" t="s">
        <v>1340</v>
      </c>
      <c r="AH150" s="8" t="s">
        <v>2715</v>
      </c>
      <c r="AI150" s="16" t="s">
        <v>2716</v>
      </c>
      <c r="AJ150" s="16" t="s">
        <v>890</v>
      </c>
      <c r="AK150" s="16" t="s">
        <v>891</v>
      </c>
      <c r="AL150" s="16" t="s">
        <v>1343</v>
      </c>
      <c r="AM150" s="8" t="s">
        <v>2717</v>
      </c>
      <c r="AN150" s="16" t="s">
        <v>2718</v>
      </c>
      <c r="AO150" s="16" t="s">
        <v>1346</v>
      </c>
      <c r="AP150" s="16" t="s">
        <v>1347</v>
      </c>
      <c r="AQ150" s="16" t="s">
        <v>1348</v>
      </c>
      <c r="AR150" s="18" t="s">
        <v>2719</v>
      </c>
      <c r="AS150" s="19" t="s">
        <v>634</v>
      </c>
      <c r="AT150" s="7" t="s">
        <v>2720</v>
      </c>
      <c r="AU150" s="7" t="s">
        <v>2721</v>
      </c>
      <c r="AV150" s="7" t="s">
        <v>226</v>
      </c>
      <c r="AW150" s="7" t="s">
        <v>202</v>
      </c>
      <c r="AX150" s="7" t="s">
        <v>202</v>
      </c>
      <c r="AY150" s="7" t="s">
        <v>202</v>
      </c>
      <c r="AZ150" s="7" t="s">
        <v>202</v>
      </c>
      <c r="BA150" s="7" t="s">
        <v>93</v>
      </c>
      <c r="BB150" s="7" t="s">
        <v>87</v>
      </c>
      <c r="BC150" s="7" t="s">
        <v>227</v>
      </c>
      <c r="BD150" s="7" t="s">
        <v>68</v>
      </c>
      <c r="BE150" s="7" t="s">
        <v>202</v>
      </c>
      <c r="BF150" s="7" t="s">
        <v>202</v>
      </c>
      <c r="BG150" s="7" t="s">
        <v>695</v>
      </c>
      <c r="BH150" s="7" t="s">
        <v>202</v>
      </c>
      <c r="BI150" s="7" t="s">
        <v>131</v>
      </c>
      <c r="BJ150" s="7" t="s">
        <v>202</v>
      </c>
      <c r="BK150" s="7" t="s">
        <v>202</v>
      </c>
      <c r="BL150" s="7" t="s">
        <v>227</v>
      </c>
      <c r="BM150" s="7" t="s">
        <v>2722</v>
      </c>
      <c r="BN150" s="20" t="s">
        <v>2723</v>
      </c>
      <c r="BO150" s="7" t="s">
        <v>202</v>
      </c>
      <c r="BP150" s="8" t="s">
        <v>2003</v>
      </c>
      <c r="BQ150" s="8" t="s">
        <v>994</v>
      </c>
      <c r="BR150" s="8" t="s">
        <v>562</v>
      </c>
      <c r="BS150" s="8" t="s">
        <v>1988</v>
      </c>
      <c r="BT150" s="8" t="s">
        <v>2724</v>
      </c>
      <c r="BU150" s="8" t="s">
        <v>202</v>
      </c>
      <c r="BV150" s="16" t="s">
        <v>202</v>
      </c>
      <c r="BW150" s="27" t="s">
        <v>237</v>
      </c>
      <c r="BX150" s="28" t="s">
        <v>2725</v>
      </c>
    </row>
    <row r="151" spans="1:76" s="6" customFormat="1" ht="37.5" customHeight="1" x14ac:dyDescent="0.35">
      <c r="A151" s="12" t="s">
        <v>191</v>
      </c>
      <c r="B151" s="7" t="s">
        <v>375</v>
      </c>
      <c r="C151" s="7" t="s">
        <v>2726</v>
      </c>
      <c r="D151" s="7" t="s">
        <v>2727</v>
      </c>
      <c r="E151" s="7" t="s">
        <v>2728</v>
      </c>
      <c r="F151" s="7" t="s">
        <v>141</v>
      </c>
      <c r="G151" s="10" t="s">
        <v>2729</v>
      </c>
      <c r="H151" s="7" t="s">
        <v>198</v>
      </c>
      <c r="I151" s="13" t="str">
        <f>TEXT(
  "2018-10-10",
  "JJ/MM/AA"
)</f>
        <v>10/10/18</v>
      </c>
      <c r="J151" s="14" t="s">
        <v>2730</v>
      </c>
      <c r="K151" s="14" t="s">
        <v>200</v>
      </c>
      <c r="L151" s="7" t="s">
        <v>201</v>
      </c>
      <c r="M151" s="7" t="s">
        <v>57</v>
      </c>
      <c r="N151" s="15" t="s">
        <v>2729</v>
      </c>
      <c r="O151" s="12" t="s">
        <v>202</v>
      </c>
      <c r="P151" s="7" t="s">
        <v>203</v>
      </c>
      <c r="Q151" s="7" t="s">
        <v>570</v>
      </c>
      <c r="R151" s="7" t="s">
        <v>2731</v>
      </c>
      <c r="S151" s="16" t="s">
        <v>2493</v>
      </c>
      <c r="T151" s="16" t="s">
        <v>2597</v>
      </c>
      <c r="U151" s="16" t="s">
        <v>486</v>
      </c>
      <c r="V151" s="16" t="s">
        <v>2597</v>
      </c>
      <c r="W151" s="17" t="s">
        <v>839</v>
      </c>
      <c r="X151" s="7" t="s">
        <v>82</v>
      </c>
      <c r="Y151" s="16" t="s">
        <v>202</v>
      </c>
      <c r="Z151" s="16" t="s">
        <v>202</v>
      </c>
      <c r="AA151" s="16" t="s">
        <v>202</v>
      </c>
      <c r="AB151" s="16" t="s">
        <v>202</v>
      </c>
      <c r="AC151" s="8" t="s">
        <v>202</v>
      </c>
      <c r="AD151" s="16" t="s">
        <v>2732</v>
      </c>
      <c r="AE151" s="16" t="s">
        <v>267</v>
      </c>
      <c r="AF151" s="16" t="s">
        <v>2733</v>
      </c>
      <c r="AG151" s="16" t="s">
        <v>2733</v>
      </c>
      <c r="AH151" s="8" t="s">
        <v>2734</v>
      </c>
      <c r="AI151" s="16" t="s">
        <v>2735</v>
      </c>
      <c r="AJ151" s="16" t="s">
        <v>2736</v>
      </c>
      <c r="AK151" s="16" t="s">
        <v>2737</v>
      </c>
      <c r="AL151" s="16" t="s">
        <v>381</v>
      </c>
      <c r="AM151" s="8" t="s">
        <v>2738</v>
      </c>
      <c r="AN151" s="16" t="s">
        <v>2739</v>
      </c>
      <c r="AO151" s="16" t="s">
        <v>2740</v>
      </c>
      <c r="AP151" s="16" t="s">
        <v>2741</v>
      </c>
      <c r="AQ151" s="16" t="s">
        <v>2742</v>
      </c>
      <c r="AR151" s="18" t="s">
        <v>2743</v>
      </c>
      <c r="AS151" s="19" t="s">
        <v>1905</v>
      </c>
      <c r="AT151" s="7" t="s">
        <v>2744</v>
      </c>
      <c r="AU151" s="7" t="s">
        <v>2745</v>
      </c>
      <c r="AV151" s="7" t="s">
        <v>226</v>
      </c>
      <c r="AW151" s="7" t="s">
        <v>202</v>
      </c>
      <c r="AX151" s="7" t="s">
        <v>202</v>
      </c>
      <c r="AY151" s="7" t="s">
        <v>202</v>
      </c>
      <c r="AZ151" s="7" t="s">
        <v>65</v>
      </c>
      <c r="BA151" s="7" t="s">
        <v>93</v>
      </c>
      <c r="BB151" s="7" t="s">
        <v>87</v>
      </c>
      <c r="BC151" s="7" t="s">
        <v>60</v>
      </c>
      <c r="BD151" s="7" t="s">
        <v>124</v>
      </c>
      <c r="BE151" s="7" t="s">
        <v>69</v>
      </c>
      <c r="BF151" s="7" t="s">
        <v>86</v>
      </c>
      <c r="BG151" s="7" t="s">
        <v>397</v>
      </c>
      <c r="BH151" s="7" t="s">
        <v>80</v>
      </c>
      <c r="BI151" s="7" t="s">
        <v>122</v>
      </c>
      <c r="BJ151" s="7" t="s">
        <v>72</v>
      </c>
      <c r="BK151" s="7" t="s">
        <v>90</v>
      </c>
      <c r="BL151" s="7" t="s">
        <v>227</v>
      </c>
      <c r="BM151" s="7" t="s">
        <v>2746</v>
      </c>
      <c r="BN151" s="20" t="s">
        <v>2747</v>
      </c>
      <c r="BO151" s="7" t="s">
        <v>2748</v>
      </c>
      <c r="BP151" s="8" t="s">
        <v>994</v>
      </c>
      <c r="BQ151" s="8" t="s">
        <v>401</v>
      </c>
      <c r="BR151" s="8" t="s">
        <v>402</v>
      </c>
      <c r="BS151" s="8" t="s">
        <v>403</v>
      </c>
      <c r="BT151" s="8" t="s">
        <v>202</v>
      </c>
      <c r="BU151" s="8" t="s">
        <v>202</v>
      </c>
      <c r="BV151" s="16" t="s">
        <v>2749</v>
      </c>
      <c r="BW151" s="27" t="s">
        <v>405</v>
      </c>
      <c r="BX151" s="28" t="s">
        <v>2750</v>
      </c>
    </row>
    <row r="152" spans="1:76" s="6" customFormat="1" ht="37.5" customHeight="1" x14ac:dyDescent="0.35">
      <c r="A152" s="12" t="s">
        <v>191</v>
      </c>
      <c r="B152" s="7" t="s">
        <v>375</v>
      </c>
      <c r="C152" s="7" t="s">
        <v>2751</v>
      </c>
      <c r="D152" s="7" t="s">
        <v>2752</v>
      </c>
      <c r="E152" s="7" t="s">
        <v>2728</v>
      </c>
      <c r="F152" s="7" t="s">
        <v>141</v>
      </c>
      <c r="G152" s="10" t="s">
        <v>2753</v>
      </c>
      <c r="H152" s="7" t="s">
        <v>198</v>
      </c>
      <c r="I152" s="13" t="str">
        <f>TEXT(
  "2018-10-10",
  "JJ/MM/AA"
)</f>
        <v>10/10/18</v>
      </c>
      <c r="J152" s="14" t="s">
        <v>2730</v>
      </c>
      <c r="K152" s="14" t="s">
        <v>200</v>
      </c>
      <c r="L152" s="7" t="s">
        <v>201</v>
      </c>
      <c r="M152" s="7" t="s">
        <v>57</v>
      </c>
      <c r="N152" s="15" t="s">
        <v>2753</v>
      </c>
      <c r="O152" s="12" t="s">
        <v>202</v>
      </c>
      <c r="P152" s="7" t="s">
        <v>203</v>
      </c>
      <c r="Q152" s="7" t="s">
        <v>570</v>
      </c>
      <c r="R152" s="7" t="s">
        <v>2731</v>
      </c>
      <c r="S152" s="16" t="s">
        <v>2493</v>
      </c>
      <c r="T152" s="16" t="s">
        <v>2597</v>
      </c>
      <c r="U152" s="16" t="s">
        <v>486</v>
      </c>
      <c r="V152" s="16" t="s">
        <v>2597</v>
      </c>
      <c r="W152" s="17" t="s">
        <v>839</v>
      </c>
      <c r="X152" s="7" t="s">
        <v>82</v>
      </c>
      <c r="Y152" s="16" t="s">
        <v>202</v>
      </c>
      <c r="Z152" s="16" t="s">
        <v>202</v>
      </c>
      <c r="AA152" s="16" t="s">
        <v>202</v>
      </c>
      <c r="AB152" s="16" t="s">
        <v>202</v>
      </c>
      <c r="AC152" s="8" t="s">
        <v>202</v>
      </c>
      <c r="AD152" s="16" t="s">
        <v>2732</v>
      </c>
      <c r="AE152" s="16" t="s">
        <v>267</v>
      </c>
      <c r="AF152" s="16" t="s">
        <v>2733</v>
      </c>
      <c r="AG152" s="16" t="s">
        <v>2733</v>
      </c>
      <c r="AH152" s="8" t="s">
        <v>2754</v>
      </c>
      <c r="AI152" s="16" t="s">
        <v>2735</v>
      </c>
      <c r="AJ152" s="16" t="s">
        <v>2736</v>
      </c>
      <c r="AK152" s="16" t="s">
        <v>2737</v>
      </c>
      <c r="AL152" s="16" t="s">
        <v>381</v>
      </c>
      <c r="AM152" s="8" t="s">
        <v>2755</v>
      </c>
      <c r="AN152" s="16" t="s">
        <v>2739</v>
      </c>
      <c r="AO152" s="16" t="s">
        <v>2740</v>
      </c>
      <c r="AP152" s="16" t="s">
        <v>2741</v>
      </c>
      <c r="AQ152" s="16" t="s">
        <v>2742</v>
      </c>
      <c r="AR152" s="18" t="s">
        <v>2756</v>
      </c>
      <c r="AS152" s="19" t="s">
        <v>2757</v>
      </c>
      <c r="AT152" s="7" t="s">
        <v>2744</v>
      </c>
      <c r="AU152" s="7" t="s">
        <v>2745</v>
      </c>
      <c r="AV152" s="7" t="s">
        <v>226</v>
      </c>
      <c r="AW152" s="7" t="s">
        <v>202</v>
      </c>
      <c r="AX152" s="7" t="s">
        <v>202</v>
      </c>
      <c r="AY152" s="7" t="s">
        <v>202</v>
      </c>
      <c r="AZ152" s="7" t="s">
        <v>65</v>
      </c>
      <c r="BA152" s="7" t="s">
        <v>93</v>
      </c>
      <c r="BB152" s="7" t="s">
        <v>87</v>
      </c>
      <c r="BC152" s="7" t="s">
        <v>60</v>
      </c>
      <c r="BD152" s="7" t="s">
        <v>124</v>
      </c>
      <c r="BE152" s="7" t="s">
        <v>62</v>
      </c>
      <c r="BF152" s="7" t="s">
        <v>86</v>
      </c>
      <c r="BG152" s="7" t="s">
        <v>397</v>
      </c>
      <c r="BH152" s="7" t="s">
        <v>80</v>
      </c>
      <c r="BI152" s="7" t="s">
        <v>122</v>
      </c>
      <c r="BJ152" s="7" t="s">
        <v>72</v>
      </c>
      <c r="BK152" s="7" t="s">
        <v>90</v>
      </c>
      <c r="BL152" s="7" t="s">
        <v>227</v>
      </c>
      <c r="BM152" s="7" t="s">
        <v>2746</v>
      </c>
      <c r="BN152" s="20" t="s">
        <v>2747</v>
      </c>
      <c r="BO152" s="7" t="s">
        <v>2758</v>
      </c>
      <c r="BP152" s="8" t="s">
        <v>994</v>
      </c>
      <c r="BQ152" s="8" t="s">
        <v>401</v>
      </c>
      <c r="BR152" s="8" t="s">
        <v>402</v>
      </c>
      <c r="BS152" s="8" t="s">
        <v>415</v>
      </c>
      <c r="BT152" s="8" t="s">
        <v>202</v>
      </c>
      <c r="BU152" s="8" t="s">
        <v>202</v>
      </c>
      <c r="BV152" s="16" t="s">
        <v>2759</v>
      </c>
      <c r="BW152" s="27" t="s">
        <v>405</v>
      </c>
      <c r="BX152" s="28" t="s">
        <v>2760</v>
      </c>
    </row>
    <row r="153" spans="1:76" s="6" customFormat="1" ht="37.5" customHeight="1" x14ac:dyDescent="0.35">
      <c r="A153" s="12" t="s">
        <v>191</v>
      </c>
      <c r="B153" s="7" t="s">
        <v>375</v>
      </c>
      <c r="C153" s="7" t="s">
        <v>2761</v>
      </c>
      <c r="D153" s="7" t="s">
        <v>2762</v>
      </c>
      <c r="E153" s="7" t="s">
        <v>2728</v>
      </c>
      <c r="F153" s="7" t="s">
        <v>141</v>
      </c>
      <c r="G153" s="10" t="s">
        <v>2763</v>
      </c>
      <c r="H153" s="7" t="s">
        <v>198</v>
      </c>
      <c r="I153" s="13" t="str">
        <f>TEXT(
  "2018-10-10",
  "JJ/MM/AA"
)</f>
        <v>10/10/18</v>
      </c>
      <c r="J153" s="14" t="s">
        <v>2730</v>
      </c>
      <c r="K153" s="14" t="s">
        <v>200</v>
      </c>
      <c r="L153" s="7" t="s">
        <v>201</v>
      </c>
      <c r="M153" s="7" t="s">
        <v>57</v>
      </c>
      <c r="N153" s="15" t="s">
        <v>2763</v>
      </c>
      <c r="O153" s="12" t="s">
        <v>202</v>
      </c>
      <c r="P153" s="7" t="s">
        <v>203</v>
      </c>
      <c r="Q153" s="7" t="s">
        <v>570</v>
      </c>
      <c r="R153" s="7" t="s">
        <v>2731</v>
      </c>
      <c r="S153" s="16" t="s">
        <v>2493</v>
      </c>
      <c r="T153" s="16" t="s">
        <v>2597</v>
      </c>
      <c r="U153" s="16" t="s">
        <v>486</v>
      </c>
      <c r="V153" s="16" t="s">
        <v>2597</v>
      </c>
      <c r="W153" s="17" t="s">
        <v>839</v>
      </c>
      <c r="X153" s="7" t="s">
        <v>82</v>
      </c>
      <c r="Y153" s="16" t="s">
        <v>202</v>
      </c>
      <c r="Z153" s="16" t="s">
        <v>202</v>
      </c>
      <c r="AA153" s="16" t="s">
        <v>202</v>
      </c>
      <c r="AB153" s="16" t="s">
        <v>202</v>
      </c>
      <c r="AC153" s="8" t="s">
        <v>202</v>
      </c>
      <c r="AD153" s="16" t="s">
        <v>2732</v>
      </c>
      <c r="AE153" s="16" t="s">
        <v>267</v>
      </c>
      <c r="AF153" s="16" t="s">
        <v>2733</v>
      </c>
      <c r="AG153" s="16" t="s">
        <v>2733</v>
      </c>
      <c r="AH153" s="8" t="s">
        <v>2764</v>
      </c>
      <c r="AI153" s="16" t="s">
        <v>2735</v>
      </c>
      <c r="AJ153" s="16" t="s">
        <v>2736</v>
      </c>
      <c r="AK153" s="16" t="s">
        <v>2737</v>
      </c>
      <c r="AL153" s="16" t="s">
        <v>381</v>
      </c>
      <c r="AM153" s="8" t="s">
        <v>2765</v>
      </c>
      <c r="AN153" s="16" t="s">
        <v>2739</v>
      </c>
      <c r="AO153" s="16" t="s">
        <v>2740</v>
      </c>
      <c r="AP153" s="16" t="s">
        <v>2741</v>
      </c>
      <c r="AQ153" s="16" t="s">
        <v>2742</v>
      </c>
      <c r="AR153" s="18" t="s">
        <v>2766</v>
      </c>
      <c r="AS153" s="19" t="s">
        <v>1932</v>
      </c>
      <c r="AT153" s="7" t="s">
        <v>2744</v>
      </c>
      <c r="AU153" s="7" t="s">
        <v>2745</v>
      </c>
      <c r="AV153" s="7" t="s">
        <v>226</v>
      </c>
      <c r="AW153" s="7" t="s">
        <v>202</v>
      </c>
      <c r="AX153" s="7" t="s">
        <v>202</v>
      </c>
      <c r="AY153" s="7" t="s">
        <v>202</v>
      </c>
      <c r="AZ153" s="7" t="s">
        <v>65</v>
      </c>
      <c r="BA153" s="7" t="s">
        <v>93</v>
      </c>
      <c r="BB153" s="7" t="s">
        <v>87</v>
      </c>
      <c r="BC153" s="7" t="s">
        <v>60</v>
      </c>
      <c r="BD153" s="7" t="s">
        <v>124</v>
      </c>
      <c r="BE153" s="7" t="s">
        <v>78</v>
      </c>
      <c r="BF153" s="7" t="s">
        <v>86</v>
      </c>
      <c r="BG153" s="7" t="s">
        <v>397</v>
      </c>
      <c r="BH153" s="7" t="s">
        <v>80</v>
      </c>
      <c r="BI153" s="7" t="s">
        <v>122</v>
      </c>
      <c r="BJ153" s="7" t="s">
        <v>72</v>
      </c>
      <c r="BK153" s="7" t="s">
        <v>90</v>
      </c>
      <c r="BL153" s="7" t="s">
        <v>227</v>
      </c>
      <c r="BM153" s="7" t="s">
        <v>2746</v>
      </c>
      <c r="BN153" s="20" t="s">
        <v>2747</v>
      </c>
      <c r="BO153" s="7" t="s">
        <v>2748</v>
      </c>
      <c r="BP153" s="8" t="s">
        <v>994</v>
      </c>
      <c r="BQ153" s="8" t="s">
        <v>401</v>
      </c>
      <c r="BR153" s="8" t="s">
        <v>402</v>
      </c>
      <c r="BS153" s="8" t="s">
        <v>425</v>
      </c>
      <c r="BT153" s="8" t="s">
        <v>202</v>
      </c>
      <c r="BU153" s="8" t="s">
        <v>202</v>
      </c>
      <c r="BV153" s="16" t="s">
        <v>2767</v>
      </c>
      <c r="BW153" s="27" t="s">
        <v>405</v>
      </c>
      <c r="BX153" s="28" t="s">
        <v>2768</v>
      </c>
    </row>
    <row r="154" spans="1:76" s="6" customFormat="1" ht="37.5" customHeight="1" x14ac:dyDescent="0.35">
      <c r="A154" s="12" t="s">
        <v>191</v>
      </c>
      <c r="B154" s="7" t="s">
        <v>375</v>
      </c>
      <c r="C154" s="7" t="s">
        <v>2769</v>
      </c>
      <c r="D154" s="7" t="s">
        <v>2770</v>
      </c>
      <c r="E154" s="7" t="s">
        <v>2728</v>
      </c>
      <c r="F154" s="7" t="s">
        <v>141</v>
      </c>
      <c r="G154" s="10" t="s">
        <v>2771</v>
      </c>
      <c r="H154" s="7" t="s">
        <v>198</v>
      </c>
      <c r="I154" s="13" t="str">
        <f>TEXT(
  "2018-10-10",
  "JJ/MM/AA"
)</f>
        <v>10/10/18</v>
      </c>
      <c r="J154" s="14" t="s">
        <v>2730</v>
      </c>
      <c r="K154" s="14" t="s">
        <v>200</v>
      </c>
      <c r="L154" s="7" t="s">
        <v>201</v>
      </c>
      <c r="M154" s="7" t="s">
        <v>57</v>
      </c>
      <c r="N154" s="15" t="s">
        <v>2771</v>
      </c>
      <c r="O154" s="12" t="s">
        <v>202</v>
      </c>
      <c r="P154" s="7" t="s">
        <v>203</v>
      </c>
      <c r="Q154" s="7" t="s">
        <v>570</v>
      </c>
      <c r="R154" s="7" t="s">
        <v>2731</v>
      </c>
      <c r="S154" s="16" t="s">
        <v>2493</v>
      </c>
      <c r="T154" s="16" t="s">
        <v>2597</v>
      </c>
      <c r="U154" s="16" t="s">
        <v>486</v>
      </c>
      <c r="V154" s="16" t="s">
        <v>2597</v>
      </c>
      <c r="W154" s="17" t="s">
        <v>839</v>
      </c>
      <c r="X154" s="7" t="s">
        <v>82</v>
      </c>
      <c r="Y154" s="16" t="s">
        <v>202</v>
      </c>
      <c r="Z154" s="16" t="s">
        <v>202</v>
      </c>
      <c r="AA154" s="16" t="s">
        <v>202</v>
      </c>
      <c r="AB154" s="16" t="s">
        <v>202</v>
      </c>
      <c r="AC154" s="8" t="s">
        <v>202</v>
      </c>
      <c r="AD154" s="16" t="s">
        <v>2732</v>
      </c>
      <c r="AE154" s="16" t="s">
        <v>267</v>
      </c>
      <c r="AF154" s="16" t="s">
        <v>2733</v>
      </c>
      <c r="AG154" s="16" t="s">
        <v>2733</v>
      </c>
      <c r="AH154" s="8" t="s">
        <v>2772</v>
      </c>
      <c r="AI154" s="16" t="s">
        <v>2735</v>
      </c>
      <c r="AJ154" s="16" t="s">
        <v>2736</v>
      </c>
      <c r="AK154" s="16" t="s">
        <v>2737</v>
      </c>
      <c r="AL154" s="16" t="s">
        <v>381</v>
      </c>
      <c r="AM154" s="8" t="s">
        <v>2773</v>
      </c>
      <c r="AN154" s="16" t="s">
        <v>2739</v>
      </c>
      <c r="AO154" s="16" t="s">
        <v>2740</v>
      </c>
      <c r="AP154" s="16" t="s">
        <v>2741</v>
      </c>
      <c r="AQ154" s="16" t="s">
        <v>2742</v>
      </c>
      <c r="AR154" s="18" t="s">
        <v>2774</v>
      </c>
      <c r="AS154" s="19" t="s">
        <v>1915</v>
      </c>
      <c r="AT154" s="7" t="s">
        <v>2744</v>
      </c>
      <c r="AU154" s="7" t="s">
        <v>2745</v>
      </c>
      <c r="AV154" s="7" t="s">
        <v>226</v>
      </c>
      <c r="AW154" s="7" t="s">
        <v>202</v>
      </c>
      <c r="AX154" s="7" t="s">
        <v>202</v>
      </c>
      <c r="AY154" s="7" t="s">
        <v>202</v>
      </c>
      <c r="AZ154" s="7" t="s">
        <v>65</v>
      </c>
      <c r="BA154" s="7" t="s">
        <v>93</v>
      </c>
      <c r="BB154" s="7" t="s">
        <v>87</v>
      </c>
      <c r="BC154" s="7" t="s">
        <v>60</v>
      </c>
      <c r="BD154" s="7" t="s">
        <v>124</v>
      </c>
      <c r="BE154" s="7" t="s">
        <v>62</v>
      </c>
      <c r="BF154" s="7" t="s">
        <v>86</v>
      </c>
      <c r="BG154" s="7" t="s">
        <v>397</v>
      </c>
      <c r="BH154" s="7" t="s">
        <v>80</v>
      </c>
      <c r="BI154" s="7" t="s">
        <v>122</v>
      </c>
      <c r="BJ154" s="7" t="s">
        <v>72</v>
      </c>
      <c r="BK154" s="7" t="s">
        <v>90</v>
      </c>
      <c r="BL154" s="7" t="s">
        <v>227</v>
      </c>
      <c r="BM154" s="7" t="s">
        <v>2746</v>
      </c>
      <c r="BN154" s="20" t="s">
        <v>2747</v>
      </c>
      <c r="BO154" s="7" t="s">
        <v>2775</v>
      </c>
      <c r="BP154" s="8" t="s">
        <v>994</v>
      </c>
      <c r="BQ154" s="8" t="s">
        <v>401</v>
      </c>
      <c r="BR154" s="8" t="s">
        <v>402</v>
      </c>
      <c r="BS154" s="8" t="s">
        <v>435</v>
      </c>
      <c r="BT154" s="8" t="s">
        <v>202</v>
      </c>
      <c r="BU154" s="8" t="s">
        <v>202</v>
      </c>
      <c r="BV154" s="16" t="s">
        <v>2776</v>
      </c>
      <c r="BW154" s="27" t="s">
        <v>405</v>
      </c>
      <c r="BX154" s="28" t="s">
        <v>2777</v>
      </c>
    </row>
    <row r="155" spans="1:76" s="6" customFormat="1" ht="37.5" customHeight="1" x14ac:dyDescent="0.35">
      <c r="A155" s="12" t="s">
        <v>191</v>
      </c>
      <c r="B155" s="7" t="s">
        <v>2778</v>
      </c>
      <c r="C155" s="7" t="s">
        <v>2779</v>
      </c>
      <c r="D155" s="7" t="s">
        <v>2780</v>
      </c>
      <c r="E155" s="7" t="s">
        <v>2781</v>
      </c>
      <c r="F155" s="7" t="s">
        <v>176</v>
      </c>
      <c r="G155" s="10" t="s">
        <v>2782</v>
      </c>
      <c r="H155" s="7" t="s">
        <v>198</v>
      </c>
      <c r="I155" s="13" t="str">
        <f>TEXT(
  "2021-04-01",
  "JJ/MM/AA"
)</f>
        <v>01/04/21</v>
      </c>
      <c r="J155" s="14" t="s">
        <v>2783</v>
      </c>
      <c r="K155" s="14" t="s">
        <v>200</v>
      </c>
      <c r="L155" s="7" t="s">
        <v>201</v>
      </c>
      <c r="M155" s="7" t="s">
        <v>57</v>
      </c>
      <c r="N155" s="15" t="s">
        <v>2782</v>
      </c>
      <c r="O155" s="12" t="s">
        <v>202</v>
      </c>
      <c r="P155" s="7" t="s">
        <v>203</v>
      </c>
      <c r="Q155" s="7" t="s">
        <v>838</v>
      </c>
      <c r="R155" s="7" t="s">
        <v>1323</v>
      </c>
      <c r="S155" s="16" t="s">
        <v>547</v>
      </c>
      <c r="T155" s="16" t="s">
        <v>383</v>
      </c>
      <c r="U155" s="16" t="s">
        <v>1885</v>
      </c>
      <c r="V155" s="16" t="s">
        <v>1610</v>
      </c>
      <c r="W155" s="17" t="s">
        <v>271</v>
      </c>
      <c r="X155" s="7" t="s">
        <v>64</v>
      </c>
      <c r="Y155" s="16" t="s">
        <v>202</v>
      </c>
      <c r="Z155" s="16" t="s">
        <v>202</v>
      </c>
      <c r="AA155" s="16" t="s">
        <v>202</v>
      </c>
      <c r="AB155" s="16" t="s">
        <v>202</v>
      </c>
      <c r="AC155" s="8" t="s">
        <v>202</v>
      </c>
      <c r="AD155" s="16" t="s">
        <v>2784</v>
      </c>
      <c r="AE155" s="16" t="s">
        <v>383</v>
      </c>
      <c r="AF155" s="16" t="s">
        <v>2547</v>
      </c>
      <c r="AG155" s="16" t="s">
        <v>1610</v>
      </c>
      <c r="AH155" s="8" t="s">
        <v>2785</v>
      </c>
      <c r="AI155" s="16" t="s">
        <v>2786</v>
      </c>
      <c r="AJ155" s="16" t="s">
        <v>214</v>
      </c>
      <c r="AK155" s="16" t="s">
        <v>215</v>
      </c>
      <c r="AL155" s="16" t="s">
        <v>216</v>
      </c>
      <c r="AM155" s="8" t="s">
        <v>2787</v>
      </c>
      <c r="AN155" s="16" t="s">
        <v>2788</v>
      </c>
      <c r="AO155" s="16" t="s">
        <v>219</v>
      </c>
      <c r="AP155" s="16" t="s">
        <v>220</v>
      </c>
      <c r="AQ155" s="16" t="s">
        <v>221</v>
      </c>
      <c r="AR155" s="18" t="s">
        <v>2789</v>
      </c>
      <c r="AS155" s="19" t="s">
        <v>898</v>
      </c>
      <c r="AT155" s="7" t="s">
        <v>2790</v>
      </c>
      <c r="AU155" s="7" t="s">
        <v>2791</v>
      </c>
      <c r="AV155" s="7" t="s">
        <v>226</v>
      </c>
      <c r="AW155" s="7" t="s">
        <v>202</v>
      </c>
      <c r="AX155" s="7" t="s">
        <v>202</v>
      </c>
      <c r="AY155" s="7" t="s">
        <v>202</v>
      </c>
      <c r="AZ155" s="7" t="s">
        <v>202</v>
      </c>
      <c r="BA155" s="7" t="s">
        <v>87</v>
      </c>
      <c r="BB155" s="7" t="s">
        <v>103</v>
      </c>
      <c r="BC155" s="7" t="s">
        <v>227</v>
      </c>
      <c r="BD155" s="7" t="s">
        <v>68</v>
      </c>
      <c r="BE155" s="7" t="s">
        <v>202</v>
      </c>
      <c r="BF155" s="7" t="s">
        <v>202</v>
      </c>
      <c r="BG155" s="7" t="s">
        <v>250</v>
      </c>
      <c r="BH155" s="7" t="s">
        <v>202</v>
      </c>
      <c r="BI155" s="7" t="s">
        <v>89</v>
      </c>
      <c r="BJ155" s="7" t="s">
        <v>72</v>
      </c>
      <c r="BK155" s="7" t="s">
        <v>90</v>
      </c>
      <c r="BL155" s="7" t="s">
        <v>132</v>
      </c>
      <c r="BM155" s="7" t="s">
        <v>2792</v>
      </c>
      <c r="BN155" s="20" t="s">
        <v>2793</v>
      </c>
      <c r="BO155" s="7" t="s">
        <v>2794</v>
      </c>
      <c r="BP155" s="8" t="s">
        <v>243</v>
      </c>
      <c r="BQ155" s="8" t="s">
        <v>1056</v>
      </c>
      <c r="BR155" s="8" t="s">
        <v>591</v>
      </c>
      <c r="BS155" s="8" t="s">
        <v>202</v>
      </c>
      <c r="BT155" s="8" t="s">
        <v>202</v>
      </c>
      <c r="BU155" s="8" t="s">
        <v>202</v>
      </c>
      <c r="BV155" s="16" t="s">
        <v>202</v>
      </c>
      <c r="BW155" s="27" t="s">
        <v>237</v>
      </c>
      <c r="BX155" s="28" t="s">
        <v>2795</v>
      </c>
    </row>
    <row r="156" spans="1:76" s="6" customFormat="1" ht="37.5" customHeight="1" x14ac:dyDescent="0.35">
      <c r="A156" s="12" t="s">
        <v>191</v>
      </c>
      <c r="B156" s="7" t="s">
        <v>239</v>
      </c>
      <c r="C156" s="7" t="s">
        <v>2796</v>
      </c>
      <c r="D156" s="7" t="s">
        <v>2797</v>
      </c>
      <c r="E156" s="7" t="s">
        <v>2798</v>
      </c>
      <c r="F156" s="7" t="s">
        <v>176</v>
      </c>
      <c r="G156" s="10" t="s">
        <v>2799</v>
      </c>
      <c r="H156" s="7" t="s">
        <v>198</v>
      </c>
      <c r="I156" s="13" t="str">
        <f>TEXT(
  "2020-01-01",
  "JJ/MM/AA"
)</f>
        <v>01/01/20</v>
      </c>
      <c r="J156" s="14" t="s">
        <v>2783</v>
      </c>
      <c r="K156" s="14" t="s">
        <v>200</v>
      </c>
      <c r="L156" s="7" t="s">
        <v>333</v>
      </c>
      <c r="M156" s="7" t="s">
        <v>57</v>
      </c>
      <c r="N156" s="15" t="s">
        <v>2782</v>
      </c>
      <c r="O156" s="12" t="s">
        <v>202</v>
      </c>
      <c r="P156" s="7" t="s">
        <v>203</v>
      </c>
      <c r="Q156" s="7" t="s">
        <v>486</v>
      </c>
      <c r="R156" s="7" t="s">
        <v>313</v>
      </c>
      <c r="S156" s="16" t="s">
        <v>911</v>
      </c>
      <c r="T156" s="16" t="s">
        <v>2630</v>
      </c>
      <c r="U156" s="16" t="s">
        <v>488</v>
      </c>
      <c r="V156" s="16" t="s">
        <v>270</v>
      </c>
      <c r="W156" s="17" t="s">
        <v>340</v>
      </c>
      <c r="X156" s="7" t="s">
        <v>91</v>
      </c>
      <c r="Y156" s="16" t="s">
        <v>202</v>
      </c>
      <c r="Z156" s="16" t="s">
        <v>202</v>
      </c>
      <c r="AA156" s="16" t="s">
        <v>202</v>
      </c>
      <c r="AB156" s="16" t="s">
        <v>202</v>
      </c>
      <c r="AC156" s="8" t="s">
        <v>202</v>
      </c>
      <c r="AD156" s="16" t="s">
        <v>2800</v>
      </c>
      <c r="AE156" s="16" t="s">
        <v>2630</v>
      </c>
      <c r="AF156" s="16" t="s">
        <v>1337</v>
      </c>
      <c r="AG156" s="16" t="s">
        <v>270</v>
      </c>
      <c r="AH156" s="8" t="s">
        <v>2801</v>
      </c>
      <c r="AI156" s="16" t="s">
        <v>2802</v>
      </c>
      <c r="AJ156" s="16" t="s">
        <v>214</v>
      </c>
      <c r="AK156" s="16" t="s">
        <v>215</v>
      </c>
      <c r="AL156" s="16" t="s">
        <v>216</v>
      </c>
      <c r="AM156" s="8" t="s">
        <v>2803</v>
      </c>
      <c r="AN156" s="16" t="s">
        <v>2804</v>
      </c>
      <c r="AO156" s="16" t="s">
        <v>347</v>
      </c>
      <c r="AP156" s="16" t="s">
        <v>348</v>
      </c>
      <c r="AQ156" s="16" t="s">
        <v>708</v>
      </c>
      <c r="AR156" s="18" t="s">
        <v>2805</v>
      </c>
      <c r="AS156" s="19" t="s">
        <v>917</v>
      </c>
      <c r="AT156" s="7" t="s">
        <v>2790</v>
      </c>
      <c r="AU156" s="7" t="s">
        <v>2806</v>
      </c>
      <c r="AV156" s="7" t="s">
        <v>226</v>
      </c>
      <c r="AW156" s="7" t="s">
        <v>202</v>
      </c>
      <c r="AX156" s="7" t="s">
        <v>202</v>
      </c>
      <c r="AY156" s="7" t="s">
        <v>202</v>
      </c>
      <c r="AZ156" s="7" t="s">
        <v>202</v>
      </c>
      <c r="BA156" s="7" t="s">
        <v>202</v>
      </c>
      <c r="BB156" s="7" t="s">
        <v>202</v>
      </c>
      <c r="BC156" s="7" t="s">
        <v>227</v>
      </c>
      <c r="BD156" s="7" t="s">
        <v>68</v>
      </c>
      <c r="BE156" s="7" t="s">
        <v>202</v>
      </c>
      <c r="BF156" s="7" t="s">
        <v>202</v>
      </c>
      <c r="BG156" s="7" t="s">
        <v>250</v>
      </c>
      <c r="BH156" s="7" t="s">
        <v>202</v>
      </c>
      <c r="BI156" s="7" t="s">
        <v>89</v>
      </c>
      <c r="BJ156" s="7" t="s">
        <v>72</v>
      </c>
      <c r="BK156" s="7" t="s">
        <v>90</v>
      </c>
      <c r="BL156" s="7" t="s">
        <v>132</v>
      </c>
      <c r="BM156" s="7" t="s">
        <v>2807</v>
      </c>
      <c r="BN156" s="20" t="s">
        <v>2808</v>
      </c>
      <c r="BO156" s="7" t="s">
        <v>2794</v>
      </c>
      <c r="BP156" s="8" t="s">
        <v>202</v>
      </c>
      <c r="BQ156" s="8" t="s">
        <v>202</v>
      </c>
      <c r="BR156" s="8" t="s">
        <v>202</v>
      </c>
      <c r="BS156" s="8" t="s">
        <v>202</v>
      </c>
      <c r="BT156" s="8" t="s">
        <v>202</v>
      </c>
      <c r="BU156" s="8" t="s">
        <v>202</v>
      </c>
      <c r="BV156" s="16" t="s">
        <v>202</v>
      </c>
      <c r="BW156" s="27" t="s">
        <v>237</v>
      </c>
      <c r="BX156" s="28" t="s">
        <v>2809</v>
      </c>
    </row>
    <row r="157" spans="1:76" s="6" customFormat="1" ht="37.5" customHeight="1" x14ac:dyDescent="0.35">
      <c r="A157" s="12" t="s">
        <v>191</v>
      </c>
      <c r="B157" s="7" t="s">
        <v>239</v>
      </c>
      <c r="C157" s="7" t="s">
        <v>2810</v>
      </c>
      <c r="D157" s="7" t="s">
        <v>2811</v>
      </c>
      <c r="E157" s="7" t="s">
        <v>2798</v>
      </c>
      <c r="F157" s="7" t="s">
        <v>176</v>
      </c>
      <c r="G157" s="10" t="s">
        <v>255</v>
      </c>
      <c r="H157" s="7" t="s">
        <v>198</v>
      </c>
      <c r="I157" s="13" t="str">
        <f>TEXT(
  "2018-10-23",
  "JJ/MM/AA"
)</f>
        <v>23/10/18</v>
      </c>
      <c r="J157" s="14" t="s">
        <v>202</v>
      </c>
      <c r="K157" s="14" t="s">
        <v>200</v>
      </c>
      <c r="L157" s="7" t="s">
        <v>201</v>
      </c>
      <c r="M157" s="7" t="s">
        <v>57</v>
      </c>
      <c r="N157" s="15" t="s">
        <v>2782</v>
      </c>
      <c r="O157" s="12" t="s">
        <v>202</v>
      </c>
      <c r="P157" s="7" t="s">
        <v>202</v>
      </c>
      <c r="Q157" s="7" t="s">
        <v>202</v>
      </c>
      <c r="R157" s="7" t="s">
        <v>202</v>
      </c>
      <c r="S157" s="16" t="s">
        <v>202</v>
      </c>
      <c r="T157" s="16" t="s">
        <v>202</v>
      </c>
      <c r="U157" s="16" t="s">
        <v>202</v>
      </c>
      <c r="V157" s="16" t="s">
        <v>202</v>
      </c>
      <c r="W157" s="17" t="s">
        <v>271</v>
      </c>
      <c r="X157" s="7" t="s">
        <v>64</v>
      </c>
      <c r="Y157" s="16" t="s">
        <v>202</v>
      </c>
      <c r="Z157" s="16" t="s">
        <v>202</v>
      </c>
      <c r="AA157" s="16" t="s">
        <v>202</v>
      </c>
      <c r="AB157" s="16" t="s">
        <v>202</v>
      </c>
      <c r="AC157" s="8" t="s">
        <v>202</v>
      </c>
      <c r="AD157" s="16" t="s">
        <v>202</v>
      </c>
      <c r="AE157" s="16" t="s">
        <v>202</v>
      </c>
      <c r="AF157" s="16" t="s">
        <v>202</v>
      </c>
      <c r="AG157" s="16" t="s">
        <v>202</v>
      </c>
      <c r="AH157" s="8" t="s">
        <v>202</v>
      </c>
      <c r="AI157" s="16" t="s">
        <v>202</v>
      </c>
      <c r="AJ157" s="16" t="s">
        <v>202</v>
      </c>
      <c r="AK157" s="16" t="s">
        <v>202</v>
      </c>
      <c r="AL157" s="16" t="s">
        <v>202</v>
      </c>
      <c r="AM157" s="8" t="s">
        <v>202</v>
      </c>
      <c r="AN157" s="16" t="s">
        <v>202</v>
      </c>
      <c r="AO157" s="16" t="s">
        <v>202</v>
      </c>
      <c r="AP157" s="16" t="s">
        <v>202</v>
      </c>
      <c r="AQ157" s="16" t="s">
        <v>202</v>
      </c>
      <c r="AR157" s="18" t="s">
        <v>202</v>
      </c>
      <c r="AS157" s="19" t="s">
        <v>898</v>
      </c>
      <c r="AT157" s="7" t="s">
        <v>2790</v>
      </c>
      <c r="AU157" s="7" t="s">
        <v>2812</v>
      </c>
      <c r="AV157" s="7" t="s">
        <v>226</v>
      </c>
      <c r="AW157" s="7" t="s">
        <v>202</v>
      </c>
      <c r="AX157" s="7" t="s">
        <v>202</v>
      </c>
      <c r="AY157" s="7" t="s">
        <v>202</v>
      </c>
      <c r="AZ157" s="7" t="s">
        <v>202</v>
      </c>
      <c r="BA157" s="7" t="s">
        <v>84</v>
      </c>
      <c r="BB157" s="7" t="s">
        <v>93</v>
      </c>
      <c r="BC157" s="7" t="s">
        <v>227</v>
      </c>
      <c r="BD157" s="7" t="s">
        <v>68</v>
      </c>
      <c r="BE157" s="7" t="s">
        <v>202</v>
      </c>
      <c r="BF157" s="7" t="s">
        <v>202</v>
      </c>
      <c r="BG157" s="7" t="s">
        <v>250</v>
      </c>
      <c r="BH157" s="7" t="s">
        <v>202</v>
      </c>
      <c r="BI157" s="7" t="s">
        <v>89</v>
      </c>
      <c r="BJ157" s="7" t="s">
        <v>72</v>
      </c>
      <c r="BK157" s="7" t="s">
        <v>90</v>
      </c>
      <c r="BL157" s="7" t="s">
        <v>132</v>
      </c>
      <c r="BM157" s="7" t="s">
        <v>2807</v>
      </c>
      <c r="BN157" s="20" t="s">
        <v>2813</v>
      </c>
      <c r="BO157" s="7" t="s">
        <v>2794</v>
      </c>
      <c r="BP157" s="8" t="s">
        <v>253</v>
      </c>
      <c r="BQ157" s="8" t="s">
        <v>243</v>
      </c>
      <c r="BR157" s="8" t="s">
        <v>254</v>
      </c>
      <c r="BS157" s="8" t="s">
        <v>621</v>
      </c>
      <c r="BT157" s="8" t="s">
        <v>2485</v>
      </c>
      <c r="BU157" s="8" t="s">
        <v>202</v>
      </c>
      <c r="BV157" s="16" t="s">
        <v>202</v>
      </c>
      <c r="BW157" s="27" t="s">
        <v>237</v>
      </c>
      <c r="BX157" s="28" t="s">
        <v>2814</v>
      </c>
    </row>
    <row r="158" spans="1:76" s="6" customFormat="1" ht="37.5" customHeight="1" x14ac:dyDescent="0.35">
      <c r="A158" s="12" t="s">
        <v>191</v>
      </c>
      <c r="B158" s="7" t="s">
        <v>2778</v>
      </c>
      <c r="C158" s="7" t="s">
        <v>2815</v>
      </c>
      <c r="D158" s="7" t="s">
        <v>2816</v>
      </c>
      <c r="E158" s="7" t="s">
        <v>2817</v>
      </c>
      <c r="F158" s="7" t="s">
        <v>176</v>
      </c>
      <c r="G158" s="10" t="s">
        <v>2818</v>
      </c>
      <c r="H158" s="7" t="s">
        <v>198</v>
      </c>
      <c r="I158" s="13" t="str">
        <f>TEXT(
  "2019-04-01",
  "JJ/MM/AA"
)</f>
        <v>01/04/19</v>
      </c>
      <c r="J158" s="14" t="s">
        <v>2783</v>
      </c>
      <c r="K158" s="14" t="s">
        <v>200</v>
      </c>
      <c r="L158" s="7" t="s">
        <v>360</v>
      </c>
      <c r="M158" s="7" t="s">
        <v>57</v>
      </c>
      <c r="N158" s="15" t="s">
        <v>2818</v>
      </c>
      <c r="O158" s="12" t="s">
        <v>202</v>
      </c>
      <c r="P158" s="7" t="s">
        <v>203</v>
      </c>
      <c r="Q158" s="7" t="s">
        <v>486</v>
      </c>
      <c r="R158" s="7" t="s">
        <v>313</v>
      </c>
      <c r="S158" s="16" t="s">
        <v>1188</v>
      </c>
      <c r="T158" s="16" t="s">
        <v>519</v>
      </c>
      <c r="U158" s="16" t="s">
        <v>2630</v>
      </c>
      <c r="V158" s="16" t="s">
        <v>270</v>
      </c>
      <c r="W158" s="17" t="s">
        <v>2153</v>
      </c>
      <c r="X158" s="7" t="s">
        <v>202</v>
      </c>
      <c r="Y158" s="16" t="s">
        <v>202</v>
      </c>
      <c r="Z158" s="16" t="s">
        <v>202</v>
      </c>
      <c r="AA158" s="16" t="s">
        <v>202</v>
      </c>
      <c r="AB158" s="16" t="s">
        <v>202</v>
      </c>
      <c r="AC158" s="8" t="s">
        <v>202</v>
      </c>
      <c r="AD158" s="16" t="s">
        <v>2800</v>
      </c>
      <c r="AE158" s="16" t="s">
        <v>1337</v>
      </c>
      <c r="AF158" s="16" t="s">
        <v>2630</v>
      </c>
      <c r="AG158" s="16" t="s">
        <v>270</v>
      </c>
      <c r="AH158" s="8" t="s">
        <v>2819</v>
      </c>
      <c r="AI158" s="16" t="s">
        <v>2820</v>
      </c>
      <c r="AJ158" s="16" t="s">
        <v>214</v>
      </c>
      <c r="AK158" s="16" t="s">
        <v>215</v>
      </c>
      <c r="AL158" s="16" t="s">
        <v>216</v>
      </c>
      <c r="AM158" s="8" t="s">
        <v>2821</v>
      </c>
      <c r="AN158" s="16" t="s">
        <v>2822</v>
      </c>
      <c r="AO158" s="16" t="s">
        <v>347</v>
      </c>
      <c r="AP158" s="16" t="s">
        <v>348</v>
      </c>
      <c r="AQ158" s="16" t="s">
        <v>708</v>
      </c>
      <c r="AR158" s="18" t="s">
        <v>2823</v>
      </c>
      <c r="AS158" s="19" t="s">
        <v>2824</v>
      </c>
      <c r="AT158" s="7" t="s">
        <v>2790</v>
      </c>
      <c r="AU158" s="7" t="s">
        <v>2825</v>
      </c>
      <c r="AV158" s="7" t="s">
        <v>226</v>
      </c>
      <c r="AW158" s="7" t="s">
        <v>202</v>
      </c>
      <c r="AX158" s="7" t="s">
        <v>202</v>
      </c>
      <c r="AY158" s="7" t="s">
        <v>202</v>
      </c>
      <c r="AZ158" s="7" t="s">
        <v>202</v>
      </c>
      <c r="BA158" s="7" t="s">
        <v>84</v>
      </c>
      <c r="BB158" s="7" t="s">
        <v>93</v>
      </c>
      <c r="BC158" s="7" t="s">
        <v>227</v>
      </c>
      <c r="BD158" s="7" t="s">
        <v>68</v>
      </c>
      <c r="BE158" s="7" t="s">
        <v>202</v>
      </c>
      <c r="BF158" s="7" t="s">
        <v>202</v>
      </c>
      <c r="BG158" s="7" t="s">
        <v>250</v>
      </c>
      <c r="BH158" s="7" t="s">
        <v>202</v>
      </c>
      <c r="BI158" s="7" t="s">
        <v>89</v>
      </c>
      <c r="BJ158" s="7" t="s">
        <v>72</v>
      </c>
      <c r="BK158" s="7" t="s">
        <v>90</v>
      </c>
      <c r="BL158" s="7" t="s">
        <v>132</v>
      </c>
      <c r="BM158" s="7" t="s">
        <v>2826</v>
      </c>
      <c r="BN158" s="20" t="s">
        <v>2808</v>
      </c>
      <c r="BO158" s="7" t="s">
        <v>2827</v>
      </c>
      <c r="BP158" s="8" t="s">
        <v>253</v>
      </c>
      <c r="BQ158" s="8" t="s">
        <v>243</v>
      </c>
      <c r="BR158" s="8" t="s">
        <v>254</v>
      </c>
      <c r="BS158" s="8" t="s">
        <v>202</v>
      </c>
      <c r="BT158" s="8" t="s">
        <v>202</v>
      </c>
      <c r="BU158" s="8" t="s">
        <v>202</v>
      </c>
      <c r="BV158" s="16" t="s">
        <v>202</v>
      </c>
      <c r="BW158" s="27" t="s">
        <v>237</v>
      </c>
      <c r="BX158" s="28" t="s">
        <v>2828</v>
      </c>
    </row>
    <row r="159" spans="1:76" s="6" customFormat="1" ht="37.5" customHeight="1" x14ac:dyDescent="0.35">
      <c r="A159" s="12" t="s">
        <v>191</v>
      </c>
      <c r="B159" s="7" t="s">
        <v>535</v>
      </c>
      <c r="C159" s="7" t="s">
        <v>2829</v>
      </c>
      <c r="D159" s="7" t="s">
        <v>2830</v>
      </c>
      <c r="E159" s="7" t="s">
        <v>2831</v>
      </c>
      <c r="F159" s="7" t="s">
        <v>160</v>
      </c>
      <c r="G159" s="10" t="s">
        <v>560</v>
      </c>
      <c r="H159" s="7" t="s">
        <v>198</v>
      </c>
      <c r="I159" s="13" t="str">
        <f>TEXT(
  "2019-11-01",
  "JJ/MM/AA"
)</f>
        <v>01/11/19</v>
      </c>
      <c r="J159" s="14" t="s">
        <v>943</v>
      </c>
      <c r="K159" s="14" t="s">
        <v>200</v>
      </c>
      <c r="L159" s="7" t="s">
        <v>201</v>
      </c>
      <c r="M159" s="7" t="s">
        <v>57</v>
      </c>
      <c r="N159" s="15" t="s">
        <v>560</v>
      </c>
      <c r="O159" s="12" t="s">
        <v>202</v>
      </c>
      <c r="P159" s="7" t="s">
        <v>203</v>
      </c>
      <c r="Q159" s="7" t="s">
        <v>486</v>
      </c>
      <c r="R159" s="7" t="s">
        <v>1512</v>
      </c>
      <c r="S159" s="16" t="s">
        <v>2832</v>
      </c>
      <c r="T159" s="16" t="s">
        <v>489</v>
      </c>
      <c r="U159" s="16" t="s">
        <v>489</v>
      </c>
      <c r="V159" s="16" t="s">
        <v>1824</v>
      </c>
      <c r="W159" s="17" t="s">
        <v>860</v>
      </c>
      <c r="X159" s="7" t="s">
        <v>64</v>
      </c>
      <c r="Y159" s="16" t="s">
        <v>202</v>
      </c>
      <c r="Z159" s="16" t="s">
        <v>202</v>
      </c>
      <c r="AA159" s="16" t="s">
        <v>202</v>
      </c>
      <c r="AB159" s="16" t="s">
        <v>202</v>
      </c>
      <c r="AC159" s="8" t="s">
        <v>202</v>
      </c>
      <c r="AD159" s="16" t="s">
        <v>2833</v>
      </c>
      <c r="AE159" s="16" t="s">
        <v>489</v>
      </c>
      <c r="AF159" s="16" t="s">
        <v>862</v>
      </c>
      <c r="AG159" s="16" t="s">
        <v>1824</v>
      </c>
      <c r="AH159" s="8" t="s">
        <v>2834</v>
      </c>
      <c r="AI159" s="16" t="s">
        <v>2835</v>
      </c>
      <c r="AJ159" s="16" t="s">
        <v>1518</v>
      </c>
      <c r="AK159" s="16" t="s">
        <v>215</v>
      </c>
      <c r="AL159" s="16" t="s">
        <v>1519</v>
      </c>
      <c r="AM159" s="8" t="s">
        <v>2836</v>
      </c>
      <c r="AN159" s="16" t="s">
        <v>2837</v>
      </c>
      <c r="AO159" s="16" t="s">
        <v>1522</v>
      </c>
      <c r="AP159" s="16" t="s">
        <v>1523</v>
      </c>
      <c r="AQ159" s="16" t="s">
        <v>788</v>
      </c>
      <c r="AR159" s="18" t="s">
        <v>2838</v>
      </c>
      <c r="AS159" s="19" t="s">
        <v>2839</v>
      </c>
      <c r="AT159" s="7" t="s">
        <v>2840</v>
      </c>
      <c r="AU159" s="7" t="s">
        <v>2841</v>
      </c>
      <c r="AV159" s="7" t="s">
        <v>226</v>
      </c>
      <c r="AW159" s="7" t="s">
        <v>202</v>
      </c>
      <c r="AX159" s="7" t="s">
        <v>202</v>
      </c>
      <c r="AY159" s="7" t="s">
        <v>202</v>
      </c>
      <c r="AZ159" s="7" t="s">
        <v>202</v>
      </c>
      <c r="BA159" s="7" t="s">
        <v>87</v>
      </c>
      <c r="BB159" s="7" t="s">
        <v>93</v>
      </c>
      <c r="BC159" s="7" t="s">
        <v>202</v>
      </c>
      <c r="BD159" s="7" t="s">
        <v>99</v>
      </c>
      <c r="BE159" s="7" t="s">
        <v>202</v>
      </c>
      <c r="BF159" s="7" t="s">
        <v>202</v>
      </c>
      <c r="BG159" s="7" t="s">
        <v>1482</v>
      </c>
      <c r="BH159" s="7" t="s">
        <v>202</v>
      </c>
      <c r="BI159" s="7" t="s">
        <v>89</v>
      </c>
      <c r="BJ159" s="7" t="s">
        <v>227</v>
      </c>
      <c r="BK159" s="7" t="s">
        <v>202</v>
      </c>
      <c r="BL159" s="7" t="s">
        <v>227</v>
      </c>
      <c r="BM159" s="7" t="s">
        <v>2842</v>
      </c>
      <c r="BN159" s="20" t="s">
        <v>1953</v>
      </c>
      <c r="BO159" s="7" t="s">
        <v>2843</v>
      </c>
      <c r="BP159" s="8" t="s">
        <v>562</v>
      </c>
      <c r="BQ159" s="8" t="s">
        <v>698</v>
      </c>
      <c r="BR159" s="8" t="s">
        <v>539</v>
      </c>
      <c r="BS159" s="8" t="s">
        <v>561</v>
      </c>
      <c r="BT159" s="8" t="s">
        <v>2612</v>
      </c>
      <c r="BU159" s="8" t="s">
        <v>2596</v>
      </c>
      <c r="BV159" s="16" t="s">
        <v>202</v>
      </c>
      <c r="BW159" s="27" t="s">
        <v>811</v>
      </c>
      <c r="BX159" s="28" t="s">
        <v>2844</v>
      </c>
    </row>
    <row r="160" spans="1:76" s="6" customFormat="1" ht="37.5" customHeight="1" x14ac:dyDescent="0.35">
      <c r="A160" s="12" t="s">
        <v>191</v>
      </c>
      <c r="B160" s="7" t="s">
        <v>535</v>
      </c>
      <c r="C160" s="7" t="s">
        <v>2845</v>
      </c>
      <c r="D160" s="7" t="s">
        <v>2846</v>
      </c>
      <c r="E160" s="7" t="s">
        <v>2847</v>
      </c>
      <c r="F160" s="7" t="s">
        <v>160</v>
      </c>
      <c r="G160" s="10" t="s">
        <v>2848</v>
      </c>
      <c r="H160" s="7" t="s">
        <v>198</v>
      </c>
      <c r="I160" s="13" t="str">
        <f>TEXT(
  "2019-11-01",
  "JJ/MM/AA"
)</f>
        <v>01/11/19</v>
      </c>
      <c r="J160" s="14" t="s">
        <v>2411</v>
      </c>
      <c r="K160" s="14" t="s">
        <v>200</v>
      </c>
      <c r="L160" s="7" t="s">
        <v>201</v>
      </c>
      <c r="M160" s="7" t="s">
        <v>57</v>
      </c>
      <c r="N160" s="15" t="s">
        <v>560</v>
      </c>
      <c r="O160" s="12" t="s">
        <v>202</v>
      </c>
      <c r="P160" s="7" t="s">
        <v>203</v>
      </c>
      <c r="Q160" s="7" t="s">
        <v>299</v>
      </c>
      <c r="R160" s="7" t="s">
        <v>1687</v>
      </c>
      <c r="S160" s="16" t="s">
        <v>2849</v>
      </c>
      <c r="T160" s="16" t="s">
        <v>545</v>
      </c>
      <c r="U160" s="16" t="s">
        <v>545</v>
      </c>
      <c r="V160" s="16" t="s">
        <v>1689</v>
      </c>
      <c r="W160" s="17" t="s">
        <v>1690</v>
      </c>
      <c r="X160" s="7" t="s">
        <v>64</v>
      </c>
      <c r="Y160" s="16" t="s">
        <v>202</v>
      </c>
      <c r="Z160" s="16" t="s">
        <v>202</v>
      </c>
      <c r="AA160" s="16" t="s">
        <v>202</v>
      </c>
      <c r="AB160" s="16" t="s">
        <v>202</v>
      </c>
      <c r="AC160" s="8" t="s">
        <v>202</v>
      </c>
      <c r="AD160" s="16" t="s">
        <v>2850</v>
      </c>
      <c r="AE160" s="16" t="s">
        <v>545</v>
      </c>
      <c r="AF160" s="16" t="s">
        <v>1692</v>
      </c>
      <c r="AG160" s="16" t="s">
        <v>1689</v>
      </c>
      <c r="AH160" s="8" t="s">
        <v>2851</v>
      </c>
      <c r="AI160" s="16" t="s">
        <v>2852</v>
      </c>
      <c r="AJ160" s="16" t="s">
        <v>361</v>
      </c>
      <c r="AK160" s="16" t="s">
        <v>1695</v>
      </c>
      <c r="AL160" s="16" t="s">
        <v>1696</v>
      </c>
      <c r="AM160" s="8" t="s">
        <v>2853</v>
      </c>
      <c r="AN160" s="16" t="s">
        <v>2854</v>
      </c>
      <c r="AO160" s="16" t="s">
        <v>1699</v>
      </c>
      <c r="AP160" s="16" t="s">
        <v>1700</v>
      </c>
      <c r="AQ160" s="16" t="s">
        <v>1701</v>
      </c>
      <c r="AR160" s="18" t="s">
        <v>2855</v>
      </c>
      <c r="AS160" s="19" t="s">
        <v>2621</v>
      </c>
      <c r="AT160" s="7" t="s">
        <v>2840</v>
      </c>
      <c r="AU160" s="7" t="s">
        <v>2856</v>
      </c>
      <c r="AV160" s="7" t="s">
        <v>226</v>
      </c>
      <c r="AW160" s="7" t="s">
        <v>202</v>
      </c>
      <c r="AX160" s="7" t="s">
        <v>202</v>
      </c>
      <c r="AY160" s="7" t="s">
        <v>202</v>
      </c>
      <c r="AZ160" s="7" t="s">
        <v>202</v>
      </c>
      <c r="BA160" s="7" t="s">
        <v>87</v>
      </c>
      <c r="BB160" s="7" t="s">
        <v>93</v>
      </c>
      <c r="BC160" s="7" t="s">
        <v>202</v>
      </c>
      <c r="BD160" s="7" t="s">
        <v>99</v>
      </c>
      <c r="BE160" s="7" t="s">
        <v>202</v>
      </c>
      <c r="BF160" s="7" t="s">
        <v>202</v>
      </c>
      <c r="BG160" s="7" t="s">
        <v>1482</v>
      </c>
      <c r="BH160" s="7" t="s">
        <v>202</v>
      </c>
      <c r="BI160" s="7" t="s">
        <v>89</v>
      </c>
      <c r="BJ160" s="7" t="s">
        <v>227</v>
      </c>
      <c r="BK160" s="7" t="s">
        <v>202</v>
      </c>
      <c r="BL160" s="7" t="s">
        <v>227</v>
      </c>
      <c r="BM160" s="7" t="s">
        <v>2857</v>
      </c>
      <c r="BN160" s="20" t="s">
        <v>1953</v>
      </c>
      <c r="BO160" s="7" t="s">
        <v>2843</v>
      </c>
      <c r="BP160" s="8" t="s">
        <v>562</v>
      </c>
      <c r="BQ160" s="8" t="s">
        <v>698</v>
      </c>
      <c r="BR160" s="8" t="s">
        <v>539</v>
      </c>
      <c r="BS160" s="8" t="s">
        <v>561</v>
      </c>
      <c r="BT160" s="8" t="s">
        <v>2612</v>
      </c>
      <c r="BU160" s="8" t="s">
        <v>2596</v>
      </c>
      <c r="BV160" s="16" t="s">
        <v>202</v>
      </c>
      <c r="BW160" s="27" t="s">
        <v>811</v>
      </c>
      <c r="BX160" s="28" t="s">
        <v>2858</v>
      </c>
    </row>
    <row r="161" spans="1:76" s="6" customFormat="1" ht="37.5" customHeight="1" x14ac:dyDescent="0.35">
      <c r="A161" s="12" t="s">
        <v>191</v>
      </c>
      <c r="B161" s="7" t="s">
        <v>535</v>
      </c>
      <c r="C161" s="7" t="s">
        <v>2859</v>
      </c>
      <c r="D161" s="7" t="s">
        <v>2860</v>
      </c>
      <c r="E161" s="7" t="s">
        <v>2861</v>
      </c>
      <c r="F161" s="7" t="s">
        <v>160</v>
      </c>
      <c r="G161" s="10" t="s">
        <v>2862</v>
      </c>
      <c r="H161" s="7" t="s">
        <v>198</v>
      </c>
      <c r="I161" s="13" t="str">
        <f>TEXT(
  "2020-08-24",
  "JJ/MM/AA"
)</f>
        <v>24/08/20</v>
      </c>
      <c r="J161" s="14" t="s">
        <v>2863</v>
      </c>
      <c r="K161" s="14" t="s">
        <v>200</v>
      </c>
      <c r="L161" s="7" t="s">
        <v>333</v>
      </c>
      <c r="M161" s="7" t="s">
        <v>57</v>
      </c>
      <c r="N161" s="15" t="s">
        <v>560</v>
      </c>
      <c r="O161" s="12" t="s">
        <v>202</v>
      </c>
      <c r="P161" s="7" t="s">
        <v>202</v>
      </c>
      <c r="Q161" s="7" t="s">
        <v>203</v>
      </c>
      <c r="R161" s="7" t="s">
        <v>2864</v>
      </c>
      <c r="S161" s="16" t="s">
        <v>2865</v>
      </c>
      <c r="T161" s="16" t="s">
        <v>910</v>
      </c>
      <c r="U161" s="16" t="s">
        <v>489</v>
      </c>
      <c r="V161" s="16" t="s">
        <v>1991</v>
      </c>
      <c r="W161" s="17" t="s">
        <v>860</v>
      </c>
      <c r="X161" s="7" t="s">
        <v>64</v>
      </c>
      <c r="Y161" s="16" t="s">
        <v>202</v>
      </c>
      <c r="Z161" s="16" t="s">
        <v>202</v>
      </c>
      <c r="AA161" s="16" t="s">
        <v>202</v>
      </c>
      <c r="AB161" s="16" t="s">
        <v>202</v>
      </c>
      <c r="AC161" s="8" t="s">
        <v>202</v>
      </c>
      <c r="AD161" s="16" t="s">
        <v>202</v>
      </c>
      <c r="AE161" s="16" t="s">
        <v>202</v>
      </c>
      <c r="AF161" s="16" t="s">
        <v>202</v>
      </c>
      <c r="AG161" s="16" t="s">
        <v>202</v>
      </c>
      <c r="AH161" s="8" t="s">
        <v>202</v>
      </c>
      <c r="AI161" s="16" t="s">
        <v>2866</v>
      </c>
      <c r="AJ161" s="16" t="s">
        <v>338</v>
      </c>
      <c r="AK161" s="16" t="s">
        <v>1154</v>
      </c>
      <c r="AL161" s="16" t="s">
        <v>1495</v>
      </c>
      <c r="AM161" s="8" t="s">
        <v>2867</v>
      </c>
      <c r="AN161" s="16" t="s">
        <v>2868</v>
      </c>
      <c r="AO161" s="16" t="s">
        <v>465</v>
      </c>
      <c r="AP161" s="16" t="s">
        <v>1125</v>
      </c>
      <c r="AQ161" s="16" t="s">
        <v>2869</v>
      </c>
      <c r="AR161" s="18" t="s">
        <v>2870</v>
      </c>
      <c r="AS161" s="19" t="s">
        <v>2871</v>
      </c>
      <c r="AT161" s="7" t="s">
        <v>2840</v>
      </c>
      <c r="AU161" s="7" t="s">
        <v>2856</v>
      </c>
      <c r="AV161" s="7" t="s">
        <v>226</v>
      </c>
      <c r="AW161" s="7" t="s">
        <v>202</v>
      </c>
      <c r="AX161" s="7" t="s">
        <v>202</v>
      </c>
      <c r="AY161" s="7" t="s">
        <v>202</v>
      </c>
      <c r="AZ161" s="7" t="s">
        <v>202</v>
      </c>
      <c r="BA161" s="7" t="s">
        <v>87</v>
      </c>
      <c r="BB161" s="7" t="s">
        <v>93</v>
      </c>
      <c r="BC161" s="7" t="s">
        <v>202</v>
      </c>
      <c r="BD161" s="7" t="s">
        <v>99</v>
      </c>
      <c r="BE161" s="7" t="s">
        <v>202</v>
      </c>
      <c r="BF161" s="7" t="s">
        <v>202</v>
      </c>
      <c r="BG161" s="7" t="s">
        <v>202</v>
      </c>
      <c r="BH161" s="7" t="s">
        <v>202</v>
      </c>
      <c r="BI161" s="7" t="s">
        <v>118</v>
      </c>
      <c r="BJ161" s="7" t="s">
        <v>227</v>
      </c>
      <c r="BK161" s="7" t="s">
        <v>202</v>
      </c>
      <c r="BL161" s="7" t="s">
        <v>202</v>
      </c>
      <c r="BM161" s="7" t="s">
        <v>2872</v>
      </c>
      <c r="BN161" s="20" t="s">
        <v>1953</v>
      </c>
      <c r="BO161" s="7" t="s">
        <v>2873</v>
      </c>
      <c r="BP161" s="8" t="s">
        <v>2874</v>
      </c>
      <c r="BQ161" s="8" t="s">
        <v>2848</v>
      </c>
      <c r="BR161" s="8" t="s">
        <v>560</v>
      </c>
      <c r="BS161" s="8" t="s">
        <v>561</v>
      </c>
      <c r="BT161" s="8" t="s">
        <v>2612</v>
      </c>
      <c r="BU161" s="8" t="s">
        <v>2596</v>
      </c>
      <c r="BV161" s="16" t="s">
        <v>202</v>
      </c>
      <c r="BW161" s="27" t="s">
        <v>811</v>
      </c>
      <c r="BX161" s="28" t="s">
        <v>2875</v>
      </c>
    </row>
    <row r="162" spans="1:76" s="6" customFormat="1" ht="37.5" customHeight="1" x14ac:dyDescent="0.35">
      <c r="A162" s="12" t="s">
        <v>191</v>
      </c>
      <c r="B162" s="7" t="s">
        <v>535</v>
      </c>
      <c r="C162" s="7" t="s">
        <v>2876</v>
      </c>
      <c r="D162" s="7" t="s">
        <v>2877</v>
      </c>
      <c r="E162" s="7" t="s">
        <v>2878</v>
      </c>
      <c r="F162" s="7" t="s">
        <v>160</v>
      </c>
      <c r="G162" s="10" t="s">
        <v>2879</v>
      </c>
      <c r="H162" s="7" t="s">
        <v>198</v>
      </c>
      <c r="I162" s="13" t="str">
        <f>TEXT(
  "2019-11-01",
  "JJ/MM/AA"
)</f>
        <v>01/11/19</v>
      </c>
      <c r="J162" s="14" t="s">
        <v>1446</v>
      </c>
      <c r="K162" s="14" t="s">
        <v>200</v>
      </c>
      <c r="L162" s="7" t="s">
        <v>201</v>
      </c>
      <c r="M162" s="7" t="s">
        <v>57</v>
      </c>
      <c r="N162" s="15" t="s">
        <v>560</v>
      </c>
      <c r="O162" s="12" t="s">
        <v>202</v>
      </c>
      <c r="P162" s="7" t="s">
        <v>203</v>
      </c>
      <c r="Q162" s="7" t="s">
        <v>570</v>
      </c>
      <c r="R162" s="7" t="s">
        <v>300</v>
      </c>
      <c r="S162" s="16" t="s">
        <v>342</v>
      </c>
      <c r="T162" s="16" t="s">
        <v>735</v>
      </c>
      <c r="U162" s="16" t="s">
        <v>735</v>
      </c>
      <c r="V162" s="16" t="s">
        <v>736</v>
      </c>
      <c r="W162" s="17" t="s">
        <v>304</v>
      </c>
      <c r="X162" s="7" t="s">
        <v>64</v>
      </c>
      <c r="Y162" s="16" t="s">
        <v>202</v>
      </c>
      <c r="Z162" s="16" t="s">
        <v>202</v>
      </c>
      <c r="AA162" s="16" t="s">
        <v>202</v>
      </c>
      <c r="AB162" s="16" t="s">
        <v>202</v>
      </c>
      <c r="AC162" s="8" t="s">
        <v>202</v>
      </c>
      <c r="AD162" s="16" t="s">
        <v>1166</v>
      </c>
      <c r="AE162" s="16" t="s">
        <v>735</v>
      </c>
      <c r="AF162" s="16" t="s">
        <v>738</v>
      </c>
      <c r="AG162" s="16" t="s">
        <v>739</v>
      </c>
      <c r="AH162" s="8" t="s">
        <v>2880</v>
      </c>
      <c r="AI162" s="16" t="s">
        <v>2881</v>
      </c>
      <c r="AJ162" s="16" t="s">
        <v>742</v>
      </c>
      <c r="AK162" s="16" t="s">
        <v>743</v>
      </c>
      <c r="AL162" s="16" t="s">
        <v>216</v>
      </c>
      <c r="AM162" s="8" t="s">
        <v>2882</v>
      </c>
      <c r="AN162" s="16" t="s">
        <v>2883</v>
      </c>
      <c r="AO162" s="16" t="s">
        <v>219</v>
      </c>
      <c r="AP162" s="16" t="s">
        <v>220</v>
      </c>
      <c r="AQ162" s="16" t="s">
        <v>221</v>
      </c>
      <c r="AR162" s="18" t="s">
        <v>2884</v>
      </c>
      <c r="AS162" s="19" t="s">
        <v>2885</v>
      </c>
      <c r="AT162" s="7" t="s">
        <v>2840</v>
      </c>
      <c r="AU162" s="7" t="s">
        <v>2886</v>
      </c>
      <c r="AV162" s="7" t="s">
        <v>226</v>
      </c>
      <c r="AW162" s="7" t="s">
        <v>202</v>
      </c>
      <c r="AX162" s="7" t="s">
        <v>202</v>
      </c>
      <c r="AY162" s="7" t="s">
        <v>202</v>
      </c>
      <c r="AZ162" s="7" t="s">
        <v>202</v>
      </c>
      <c r="BA162" s="7" t="s">
        <v>87</v>
      </c>
      <c r="BB162" s="7" t="s">
        <v>93</v>
      </c>
      <c r="BC162" s="7" t="s">
        <v>202</v>
      </c>
      <c r="BD162" s="7" t="s">
        <v>99</v>
      </c>
      <c r="BE162" s="7" t="s">
        <v>202</v>
      </c>
      <c r="BF162" s="7" t="s">
        <v>202</v>
      </c>
      <c r="BG162" s="7" t="s">
        <v>1482</v>
      </c>
      <c r="BH162" s="7" t="s">
        <v>202</v>
      </c>
      <c r="BI162" s="7" t="s">
        <v>85</v>
      </c>
      <c r="BJ162" s="7" t="s">
        <v>227</v>
      </c>
      <c r="BK162" s="7" t="s">
        <v>202</v>
      </c>
      <c r="BL162" s="7" t="s">
        <v>227</v>
      </c>
      <c r="BM162" s="7" t="s">
        <v>2887</v>
      </c>
      <c r="BN162" s="20" t="s">
        <v>1953</v>
      </c>
      <c r="BO162" s="7" t="s">
        <v>2843</v>
      </c>
      <c r="BP162" s="8" t="s">
        <v>2384</v>
      </c>
      <c r="BQ162" s="8" t="s">
        <v>2574</v>
      </c>
      <c r="BR162" s="8" t="s">
        <v>539</v>
      </c>
      <c r="BS162" s="8" t="s">
        <v>561</v>
      </c>
      <c r="BT162" s="8" t="s">
        <v>2612</v>
      </c>
      <c r="BU162" s="8" t="s">
        <v>2596</v>
      </c>
      <c r="BV162" s="16" t="s">
        <v>202</v>
      </c>
      <c r="BW162" s="27" t="s">
        <v>811</v>
      </c>
      <c r="BX162" s="28" t="s">
        <v>2888</v>
      </c>
    </row>
    <row r="163" spans="1:76" s="6" customFormat="1" ht="37.5" customHeight="1" x14ac:dyDescent="0.35">
      <c r="A163" s="12" t="s">
        <v>191</v>
      </c>
      <c r="B163" s="7" t="s">
        <v>535</v>
      </c>
      <c r="C163" s="7" t="s">
        <v>2889</v>
      </c>
      <c r="D163" s="7" t="s">
        <v>2890</v>
      </c>
      <c r="E163" s="7" t="s">
        <v>2891</v>
      </c>
      <c r="F163" s="7" t="s">
        <v>160</v>
      </c>
      <c r="G163" s="10" t="s">
        <v>2265</v>
      </c>
      <c r="H163" s="7" t="s">
        <v>198</v>
      </c>
      <c r="I163" s="13" t="str">
        <f>TEXT(
  "2019-01-01",
  "JJ/MM/AA"
)</f>
        <v>01/01/19</v>
      </c>
      <c r="J163" s="14" t="s">
        <v>2892</v>
      </c>
      <c r="K163" s="14" t="s">
        <v>200</v>
      </c>
      <c r="L163" s="7" t="s">
        <v>360</v>
      </c>
      <c r="M163" s="7" t="s">
        <v>57</v>
      </c>
      <c r="N163" s="15" t="s">
        <v>560</v>
      </c>
      <c r="O163" s="12" t="s">
        <v>202</v>
      </c>
      <c r="P163" s="7" t="s">
        <v>202</v>
      </c>
      <c r="Q163" s="7" t="s">
        <v>334</v>
      </c>
      <c r="R163" s="7" t="s">
        <v>1493</v>
      </c>
      <c r="S163" s="16" t="s">
        <v>2893</v>
      </c>
      <c r="T163" s="16" t="s">
        <v>204</v>
      </c>
      <c r="U163" s="16" t="s">
        <v>489</v>
      </c>
      <c r="V163" s="16" t="s">
        <v>301</v>
      </c>
      <c r="W163" s="17" t="s">
        <v>1496</v>
      </c>
      <c r="X163" s="7" t="s">
        <v>64</v>
      </c>
      <c r="Y163" s="16" t="s">
        <v>202</v>
      </c>
      <c r="Z163" s="16" t="s">
        <v>202</v>
      </c>
      <c r="AA163" s="16" t="s">
        <v>202</v>
      </c>
      <c r="AB163" s="16" t="s">
        <v>202</v>
      </c>
      <c r="AC163" s="8" t="s">
        <v>202</v>
      </c>
      <c r="AD163" s="16" t="s">
        <v>202</v>
      </c>
      <c r="AE163" s="16" t="s">
        <v>202</v>
      </c>
      <c r="AF163" s="16" t="s">
        <v>202</v>
      </c>
      <c r="AG163" s="16" t="s">
        <v>202</v>
      </c>
      <c r="AH163" s="8" t="s">
        <v>202</v>
      </c>
      <c r="AI163" s="16" t="s">
        <v>2894</v>
      </c>
      <c r="AJ163" s="16" t="s">
        <v>865</v>
      </c>
      <c r="AK163" s="16" t="s">
        <v>215</v>
      </c>
      <c r="AL163" s="16" t="s">
        <v>2107</v>
      </c>
      <c r="AM163" s="8" t="s">
        <v>2895</v>
      </c>
      <c r="AN163" s="16" t="s">
        <v>2896</v>
      </c>
      <c r="AO163" s="16" t="s">
        <v>347</v>
      </c>
      <c r="AP163" s="16" t="s">
        <v>348</v>
      </c>
      <c r="AQ163" s="16" t="s">
        <v>1500</v>
      </c>
      <c r="AR163" s="18" t="s">
        <v>2897</v>
      </c>
      <c r="AS163" s="19" t="s">
        <v>2898</v>
      </c>
      <c r="AT163" s="7" t="s">
        <v>2840</v>
      </c>
      <c r="AU163" s="7" t="s">
        <v>2899</v>
      </c>
      <c r="AV163" s="7" t="s">
        <v>226</v>
      </c>
      <c r="AW163" s="7" t="s">
        <v>202</v>
      </c>
      <c r="AX163" s="7" t="s">
        <v>202</v>
      </c>
      <c r="AY163" s="7" t="s">
        <v>202</v>
      </c>
      <c r="AZ163" s="7" t="s">
        <v>202</v>
      </c>
      <c r="BA163" s="7" t="s">
        <v>87</v>
      </c>
      <c r="BB163" s="7" t="s">
        <v>93</v>
      </c>
      <c r="BC163" s="7" t="s">
        <v>202</v>
      </c>
      <c r="BD163" s="7" t="s">
        <v>99</v>
      </c>
      <c r="BE163" s="7" t="s">
        <v>202</v>
      </c>
      <c r="BF163" s="7" t="s">
        <v>202</v>
      </c>
      <c r="BG163" s="7" t="s">
        <v>1482</v>
      </c>
      <c r="BH163" s="7" t="s">
        <v>202</v>
      </c>
      <c r="BI163" s="7" t="s">
        <v>89</v>
      </c>
      <c r="BJ163" s="7" t="s">
        <v>227</v>
      </c>
      <c r="BK163" s="7" t="s">
        <v>202</v>
      </c>
      <c r="BL163" s="7" t="s">
        <v>227</v>
      </c>
      <c r="BM163" s="7" t="s">
        <v>2900</v>
      </c>
      <c r="BN163" s="20" t="s">
        <v>1953</v>
      </c>
      <c r="BO163" s="7" t="s">
        <v>2843</v>
      </c>
      <c r="BP163" s="8" t="s">
        <v>562</v>
      </c>
      <c r="BQ163" s="8" t="s">
        <v>698</v>
      </c>
      <c r="BR163" s="8" t="s">
        <v>539</v>
      </c>
      <c r="BS163" s="8" t="s">
        <v>561</v>
      </c>
      <c r="BT163" s="8" t="s">
        <v>2612</v>
      </c>
      <c r="BU163" s="8" t="s">
        <v>2596</v>
      </c>
      <c r="BV163" s="16" t="s">
        <v>202</v>
      </c>
      <c r="BW163" s="27" t="s">
        <v>811</v>
      </c>
      <c r="BX163" s="28" t="s">
        <v>2901</v>
      </c>
    </row>
    <row r="164" spans="1:76" s="6" customFormat="1" ht="37.5" customHeight="1" x14ac:dyDescent="0.35">
      <c r="A164" s="12" t="s">
        <v>191</v>
      </c>
      <c r="B164" s="7" t="s">
        <v>291</v>
      </c>
      <c r="C164" s="7" t="s">
        <v>2902</v>
      </c>
      <c r="D164" s="7" t="s">
        <v>2903</v>
      </c>
      <c r="E164" s="7" t="s">
        <v>2904</v>
      </c>
      <c r="F164" s="7" t="s">
        <v>164</v>
      </c>
      <c r="G164" s="10" t="s">
        <v>778</v>
      </c>
      <c r="H164" s="7" t="s">
        <v>296</v>
      </c>
      <c r="I164" s="13" t="str">
        <f>TEXT(
  "2018-10-10",
  "JJ/MM/AA"
)</f>
        <v>10/10/18</v>
      </c>
      <c r="J164" s="14" t="s">
        <v>1492</v>
      </c>
      <c r="K164" s="14" t="s">
        <v>200</v>
      </c>
      <c r="L164" s="7" t="s">
        <v>201</v>
      </c>
      <c r="M164" s="7" t="s">
        <v>57</v>
      </c>
      <c r="N164" s="15" t="s">
        <v>778</v>
      </c>
      <c r="O164" s="12" t="s">
        <v>202</v>
      </c>
      <c r="P164" s="7" t="s">
        <v>203</v>
      </c>
      <c r="Q164" s="7" t="s">
        <v>486</v>
      </c>
      <c r="R164" s="7" t="s">
        <v>313</v>
      </c>
      <c r="S164" s="16" t="s">
        <v>1740</v>
      </c>
      <c r="T164" s="16" t="s">
        <v>545</v>
      </c>
      <c r="U164" s="16" t="s">
        <v>302</v>
      </c>
      <c r="V164" s="16" t="s">
        <v>1495</v>
      </c>
      <c r="W164" s="17" t="s">
        <v>491</v>
      </c>
      <c r="X164" s="7" t="s">
        <v>64</v>
      </c>
      <c r="Y164" s="16" t="s">
        <v>202</v>
      </c>
      <c r="Z164" s="16" t="s">
        <v>202</v>
      </c>
      <c r="AA164" s="16" t="s">
        <v>202</v>
      </c>
      <c r="AB164" s="16" t="s">
        <v>202</v>
      </c>
      <c r="AC164" s="8" t="s">
        <v>202</v>
      </c>
      <c r="AD164" s="16" t="s">
        <v>896</v>
      </c>
      <c r="AE164" s="16" t="s">
        <v>302</v>
      </c>
      <c r="AF164" s="16" t="s">
        <v>1607</v>
      </c>
      <c r="AG164" s="16" t="s">
        <v>1495</v>
      </c>
      <c r="AH164" s="8" t="s">
        <v>2905</v>
      </c>
      <c r="AI164" s="16" t="s">
        <v>1742</v>
      </c>
      <c r="AJ164" s="16" t="s">
        <v>214</v>
      </c>
      <c r="AK164" s="16" t="s">
        <v>215</v>
      </c>
      <c r="AL164" s="16" t="s">
        <v>216</v>
      </c>
      <c r="AM164" s="8" t="s">
        <v>2906</v>
      </c>
      <c r="AN164" s="16" t="s">
        <v>1744</v>
      </c>
      <c r="AO164" s="16" t="s">
        <v>219</v>
      </c>
      <c r="AP164" s="16" t="s">
        <v>220</v>
      </c>
      <c r="AQ164" s="16" t="s">
        <v>221</v>
      </c>
      <c r="AR164" s="18" t="s">
        <v>2907</v>
      </c>
      <c r="AS164" s="19" t="s">
        <v>501</v>
      </c>
      <c r="AT164" s="7" t="s">
        <v>2908</v>
      </c>
      <c r="AU164" s="7" t="s">
        <v>2909</v>
      </c>
      <c r="AV164" s="7" t="s">
        <v>226</v>
      </c>
      <c r="AW164" s="7" t="s">
        <v>202</v>
      </c>
      <c r="AX164" s="7" t="s">
        <v>202</v>
      </c>
      <c r="AY164" s="7" t="s">
        <v>202</v>
      </c>
      <c r="AZ164" s="7" t="s">
        <v>202</v>
      </c>
      <c r="BA164" s="7" t="s">
        <v>93</v>
      </c>
      <c r="BB164" s="7" t="s">
        <v>103</v>
      </c>
      <c r="BC164" s="7" t="s">
        <v>76</v>
      </c>
      <c r="BD164" s="7" t="s">
        <v>94</v>
      </c>
      <c r="BE164" s="7" t="s">
        <v>202</v>
      </c>
      <c r="BF164" s="7" t="s">
        <v>202</v>
      </c>
      <c r="BG164" s="7" t="s">
        <v>318</v>
      </c>
      <c r="BH164" s="7" t="s">
        <v>202</v>
      </c>
      <c r="BI164" s="7" t="s">
        <v>131</v>
      </c>
      <c r="BJ164" s="7" t="s">
        <v>72</v>
      </c>
      <c r="BK164" s="7" t="s">
        <v>90</v>
      </c>
      <c r="BL164" s="7" t="s">
        <v>227</v>
      </c>
      <c r="BM164" s="7" t="s">
        <v>920</v>
      </c>
      <c r="BN164" s="20" t="s">
        <v>2910</v>
      </c>
      <c r="BO164" s="7" t="s">
        <v>2911</v>
      </c>
      <c r="BP164" s="8" t="s">
        <v>850</v>
      </c>
      <c r="BQ164" s="8" t="s">
        <v>322</v>
      </c>
      <c r="BR164" s="8" t="s">
        <v>323</v>
      </c>
      <c r="BS164" s="8" t="s">
        <v>324</v>
      </c>
      <c r="BT164" s="8" t="s">
        <v>295</v>
      </c>
      <c r="BU164" s="8" t="s">
        <v>326</v>
      </c>
      <c r="BV164" s="16" t="s">
        <v>202</v>
      </c>
      <c r="BW164" s="27" t="s">
        <v>327</v>
      </c>
      <c r="BX164" s="28" t="s">
        <v>2912</v>
      </c>
    </row>
    <row r="165" spans="1:76" s="6" customFormat="1" ht="37.5" customHeight="1" x14ac:dyDescent="0.35">
      <c r="A165" s="12" t="s">
        <v>191</v>
      </c>
      <c r="B165" s="7" t="s">
        <v>535</v>
      </c>
      <c r="C165" s="7" t="s">
        <v>2913</v>
      </c>
      <c r="D165" s="7" t="s">
        <v>2914</v>
      </c>
      <c r="E165" s="7" t="s">
        <v>2915</v>
      </c>
      <c r="F165" s="7" t="s">
        <v>158</v>
      </c>
      <c r="G165" s="10" t="s">
        <v>2916</v>
      </c>
      <c r="H165" s="7" t="s">
        <v>296</v>
      </c>
      <c r="I165" s="13" t="str">
        <f>TEXT(
  "2019-11-01",
  "JJ/MM/AA"
)</f>
        <v>01/11/19</v>
      </c>
      <c r="J165" s="14" t="s">
        <v>2012</v>
      </c>
      <c r="K165" s="14" t="s">
        <v>200</v>
      </c>
      <c r="L165" s="7" t="s">
        <v>201</v>
      </c>
      <c r="M165" s="7" t="s">
        <v>57</v>
      </c>
      <c r="N165" s="15" t="s">
        <v>2613</v>
      </c>
      <c r="O165" s="12" t="s">
        <v>202</v>
      </c>
      <c r="P165" s="7" t="s">
        <v>203</v>
      </c>
      <c r="Q165" s="7" t="s">
        <v>519</v>
      </c>
      <c r="R165" s="7" t="s">
        <v>348</v>
      </c>
      <c r="S165" s="16" t="s">
        <v>2917</v>
      </c>
      <c r="T165" s="16" t="s">
        <v>267</v>
      </c>
      <c r="U165" s="16" t="s">
        <v>2133</v>
      </c>
      <c r="V165" s="16" t="s">
        <v>1662</v>
      </c>
      <c r="W165" s="17" t="s">
        <v>2548</v>
      </c>
      <c r="X165" s="7" t="s">
        <v>82</v>
      </c>
      <c r="Y165" s="16" t="s">
        <v>202</v>
      </c>
      <c r="Z165" s="16" t="s">
        <v>202</v>
      </c>
      <c r="AA165" s="16" t="s">
        <v>202</v>
      </c>
      <c r="AB165" s="16" t="s">
        <v>202</v>
      </c>
      <c r="AC165" s="8" t="s">
        <v>202</v>
      </c>
      <c r="AD165" s="16" t="s">
        <v>1522</v>
      </c>
      <c r="AE165" s="16" t="s">
        <v>2133</v>
      </c>
      <c r="AF165" s="16" t="s">
        <v>267</v>
      </c>
      <c r="AG165" s="16" t="s">
        <v>2106</v>
      </c>
      <c r="AH165" s="8" t="s">
        <v>2918</v>
      </c>
      <c r="AI165" s="16" t="s">
        <v>2919</v>
      </c>
      <c r="AJ165" s="16" t="s">
        <v>214</v>
      </c>
      <c r="AK165" s="16" t="s">
        <v>215</v>
      </c>
      <c r="AL165" s="16" t="s">
        <v>216</v>
      </c>
      <c r="AM165" s="8" t="s">
        <v>2920</v>
      </c>
      <c r="AN165" s="16" t="s">
        <v>2921</v>
      </c>
      <c r="AO165" s="16" t="s">
        <v>347</v>
      </c>
      <c r="AP165" s="16" t="s">
        <v>348</v>
      </c>
      <c r="AQ165" s="16" t="s">
        <v>708</v>
      </c>
      <c r="AR165" s="18" t="s">
        <v>2922</v>
      </c>
      <c r="AS165" s="19" t="s">
        <v>2923</v>
      </c>
      <c r="AT165" s="7" t="s">
        <v>2924</v>
      </c>
      <c r="AU165" s="7" t="s">
        <v>2925</v>
      </c>
      <c r="AV165" s="7" t="s">
        <v>226</v>
      </c>
      <c r="AW165" s="7" t="s">
        <v>202</v>
      </c>
      <c r="AX165" s="7" t="s">
        <v>202</v>
      </c>
      <c r="AY165" s="7" t="s">
        <v>202</v>
      </c>
      <c r="AZ165" s="7" t="s">
        <v>202</v>
      </c>
      <c r="BA165" s="7" t="s">
        <v>87</v>
      </c>
      <c r="BB165" s="7" t="s">
        <v>93</v>
      </c>
      <c r="BC165" s="7" t="s">
        <v>202</v>
      </c>
      <c r="BD165" s="7" t="s">
        <v>202</v>
      </c>
      <c r="BE165" s="7" t="s">
        <v>202</v>
      </c>
      <c r="BF165" s="7" t="s">
        <v>202</v>
      </c>
      <c r="BG165" s="7" t="s">
        <v>695</v>
      </c>
      <c r="BH165" s="7" t="s">
        <v>202</v>
      </c>
      <c r="BI165" s="7" t="s">
        <v>122</v>
      </c>
      <c r="BJ165" s="7" t="s">
        <v>72</v>
      </c>
      <c r="BK165" s="7" t="s">
        <v>202</v>
      </c>
      <c r="BL165" s="7" t="s">
        <v>227</v>
      </c>
      <c r="BM165" s="7" t="s">
        <v>2926</v>
      </c>
      <c r="BN165" s="20" t="s">
        <v>2927</v>
      </c>
      <c r="BO165" s="7" t="s">
        <v>2928</v>
      </c>
      <c r="BP165" s="8" t="s">
        <v>2265</v>
      </c>
      <c r="BQ165" s="8" t="s">
        <v>2929</v>
      </c>
      <c r="BR165" s="8" t="s">
        <v>202</v>
      </c>
      <c r="BS165" s="8" t="s">
        <v>2612</v>
      </c>
      <c r="BT165" s="8" t="s">
        <v>560</v>
      </c>
      <c r="BU165" s="8" t="s">
        <v>2596</v>
      </c>
      <c r="BV165" s="16" t="s">
        <v>202</v>
      </c>
      <c r="BW165" s="27" t="s">
        <v>811</v>
      </c>
      <c r="BX165" s="28" t="s">
        <v>2930</v>
      </c>
    </row>
    <row r="166" spans="1:76" s="6" customFormat="1" ht="37.5" customHeight="1" x14ac:dyDescent="0.35">
      <c r="A166" s="12" t="s">
        <v>191</v>
      </c>
      <c r="B166" s="7" t="s">
        <v>535</v>
      </c>
      <c r="C166" s="7" t="s">
        <v>2931</v>
      </c>
      <c r="D166" s="7" t="s">
        <v>2932</v>
      </c>
      <c r="E166" s="7" t="s">
        <v>2933</v>
      </c>
      <c r="F166" s="7" t="s">
        <v>158</v>
      </c>
      <c r="G166" s="10" t="s">
        <v>2613</v>
      </c>
      <c r="H166" s="7" t="s">
        <v>296</v>
      </c>
      <c r="I166" s="13" t="str">
        <f>TEXT(
  "2019-11-01",
  "JJ/MM/AA"
)</f>
        <v>01/11/19</v>
      </c>
      <c r="J166" s="14" t="s">
        <v>2934</v>
      </c>
      <c r="K166" s="14" t="s">
        <v>200</v>
      </c>
      <c r="L166" s="7" t="s">
        <v>201</v>
      </c>
      <c r="M166" s="7" t="s">
        <v>57</v>
      </c>
      <c r="N166" s="15" t="s">
        <v>2613</v>
      </c>
      <c r="O166" s="12" t="s">
        <v>202</v>
      </c>
      <c r="P166" s="7" t="s">
        <v>299</v>
      </c>
      <c r="Q166" s="7" t="s">
        <v>489</v>
      </c>
      <c r="R166" s="7" t="s">
        <v>1210</v>
      </c>
      <c r="S166" s="16" t="s">
        <v>1448</v>
      </c>
      <c r="T166" s="16" t="s">
        <v>2474</v>
      </c>
      <c r="U166" s="16" t="s">
        <v>1397</v>
      </c>
      <c r="V166" s="16" t="s">
        <v>2491</v>
      </c>
      <c r="W166" s="17" t="s">
        <v>2527</v>
      </c>
      <c r="X166" s="7" t="s">
        <v>82</v>
      </c>
      <c r="Y166" s="16" t="s">
        <v>202</v>
      </c>
      <c r="Z166" s="16" t="s">
        <v>202</v>
      </c>
      <c r="AA166" s="16" t="s">
        <v>202</v>
      </c>
      <c r="AB166" s="16" t="s">
        <v>202</v>
      </c>
      <c r="AC166" s="8" t="s">
        <v>202</v>
      </c>
      <c r="AD166" s="16" t="s">
        <v>313</v>
      </c>
      <c r="AE166" s="16" t="s">
        <v>2474</v>
      </c>
      <c r="AF166" s="16" t="s">
        <v>1607</v>
      </c>
      <c r="AG166" s="16" t="s">
        <v>1662</v>
      </c>
      <c r="AH166" s="8" t="s">
        <v>2935</v>
      </c>
      <c r="AI166" s="16" t="s">
        <v>2936</v>
      </c>
      <c r="AJ166" s="16" t="s">
        <v>214</v>
      </c>
      <c r="AK166" s="16" t="s">
        <v>215</v>
      </c>
      <c r="AL166" s="16" t="s">
        <v>216</v>
      </c>
      <c r="AM166" s="8" t="s">
        <v>2937</v>
      </c>
      <c r="AN166" s="16" t="s">
        <v>2938</v>
      </c>
      <c r="AO166" s="16" t="s">
        <v>219</v>
      </c>
      <c r="AP166" s="16" t="s">
        <v>220</v>
      </c>
      <c r="AQ166" s="16" t="s">
        <v>221</v>
      </c>
      <c r="AR166" s="18" t="s">
        <v>2939</v>
      </c>
      <c r="AS166" s="19" t="s">
        <v>2940</v>
      </c>
      <c r="AT166" s="7" t="s">
        <v>2924</v>
      </c>
      <c r="AU166" s="7" t="s">
        <v>2925</v>
      </c>
      <c r="AV166" s="7" t="s">
        <v>226</v>
      </c>
      <c r="AW166" s="7" t="s">
        <v>202</v>
      </c>
      <c r="AX166" s="7" t="s">
        <v>202</v>
      </c>
      <c r="AY166" s="7" t="s">
        <v>202</v>
      </c>
      <c r="AZ166" s="7" t="s">
        <v>202</v>
      </c>
      <c r="BA166" s="7" t="s">
        <v>87</v>
      </c>
      <c r="BB166" s="7" t="s">
        <v>93</v>
      </c>
      <c r="BC166" s="7" t="s">
        <v>202</v>
      </c>
      <c r="BD166" s="7" t="s">
        <v>202</v>
      </c>
      <c r="BE166" s="7" t="s">
        <v>202</v>
      </c>
      <c r="BF166" s="7" t="s">
        <v>202</v>
      </c>
      <c r="BG166" s="7" t="s">
        <v>1482</v>
      </c>
      <c r="BH166" s="7" t="s">
        <v>202</v>
      </c>
      <c r="BI166" s="7" t="s">
        <v>122</v>
      </c>
      <c r="BJ166" s="7" t="s">
        <v>72</v>
      </c>
      <c r="BK166" s="7" t="s">
        <v>202</v>
      </c>
      <c r="BL166" s="7" t="s">
        <v>227</v>
      </c>
      <c r="BM166" s="7" t="s">
        <v>2941</v>
      </c>
      <c r="BN166" s="20" t="s">
        <v>2942</v>
      </c>
      <c r="BO166" s="7" t="s">
        <v>2943</v>
      </c>
      <c r="BP166" s="8" t="s">
        <v>2612</v>
      </c>
      <c r="BQ166" s="8" t="s">
        <v>698</v>
      </c>
      <c r="BR166" s="8" t="s">
        <v>562</v>
      </c>
      <c r="BS166" s="8" t="s">
        <v>2612</v>
      </c>
      <c r="BT166" s="8" t="s">
        <v>560</v>
      </c>
      <c r="BU166" s="8" t="s">
        <v>2596</v>
      </c>
      <c r="BV166" s="16" t="s">
        <v>202</v>
      </c>
      <c r="BW166" s="27" t="s">
        <v>811</v>
      </c>
      <c r="BX166" s="28" t="s">
        <v>2930</v>
      </c>
    </row>
    <row r="167" spans="1:76" s="6" customFormat="1" ht="37.5" customHeight="1" x14ac:dyDescent="0.35">
      <c r="A167" s="12" t="s">
        <v>191</v>
      </c>
      <c r="B167" s="7" t="s">
        <v>2468</v>
      </c>
      <c r="C167" s="7" t="s">
        <v>2944</v>
      </c>
      <c r="D167" s="7" t="s">
        <v>2945</v>
      </c>
      <c r="E167" s="7" t="s">
        <v>2946</v>
      </c>
      <c r="F167" s="7" t="s">
        <v>177</v>
      </c>
      <c r="G167" s="10" t="s">
        <v>2484</v>
      </c>
      <c r="H167" s="7" t="s">
        <v>198</v>
      </c>
      <c r="I167" s="13" t="str">
        <f>TEXT(
  "2018-10-30",
  "JJ/MM/AA"
)</f>
        <v>30/10/18</v>
      </c>
      <c r="J167" s="14" t="s">
        <v>2947</v>
      </c>
      <c r="K167" s="14" t="s">
        <v>200</v>
      </c>
      <c r="L167" s="7" t="s">
        <v>201</v>
      </c>
      <c r="M167" s="7" t="s">
        <v>57</v>
      </c>
      <c r="N167" s="15" t="s">
        <v>2484</v>
      </c>
      <c r="O167" s="12" t="s">
        <v>202</v>
      </c>
      <c r="P167" s="7" t="s">
        <v>203</v>
      </c>
      <c r="Q167" s="7" t="s">
        <v>2491</v>
      </c>
      <c r="R167" s="7" t="s">
        <v>2492</v>
      </c>
      <c r="S167" s="16" t="s">
        <v>2493</v>
      </c>
      <c r="T167" s="16" t="s">
        <v>570</v>
      </c>
      <c r="U167" s="16" t="s">
        <v>570</v>
      </c>
      <c r="V167" s="16" t="s">
        <v>661</v>
      </c>
      <c r="W167" s="17" t="s">
        <v>576</v>
      </c>
      <c r="X167" s="7" t="s">
        <v>64</v>
      </c>
      <c r="Y167" s="16" t="s">
        <v>202</v>
      </c>
      <c r="Z167" s="16" t="s">
        <v>202</v>
      </c>
      <c r="AA167" s="16" t="s">
        <v>202</v>
      </c>
      <c r="AB167" s="16" t="s">
        <v>202</v>
      </c>
      <c r="AC167" s="8" t="s">
        <v>202</v>
      </c>
      <c r="AD167" s="16" t="s">
        <v>2494</v>
      </c>
      <c r="AE167" s="16" t="s">
        <v>570</v>
      </c>
      <c r="AF167" s="16" t="s">
        <v>306</v>
      </c>
      <c r="AG167" s="16" t="s">
        <v>661</v>
      </c>
      <c r="AH167" s="8" t="s">
        <v>2948</v>
      </c>
      <c r="AI167" s="16" t="s">
        <v>2496</v>
      </c>
      <c r="AJ167" s="16" t="s">
        <v>214</v>
      </c>
      <c r="AK167" s="16" t="s">
        <v>215</v>
      </c>
      <c r="AL167" s="16" t="s">
        <v>216</v>
      </c>
      <c r="AM167" s="8" t="s">
        <v>2949</v>
      </c>
      <c r="AN167" s="16" t="s">
        <v>2498</v>
      </c>
      <c r="AO167" s="16" t="s">
        <v>219</v>
      </c>
      <c r="AP167" s="16" t="s">
        <v>220</v>
      </c>
      <c r="AQ167" s="16" t="s">
        <v>221</v>
      </c>
      <c r="AR167" s="18" t="s">
        <v>2950</v>
      </c>
      <c r="AS167" s="19" t="s">
        <v>2500</v>
      </c>
      <c r="AT167" s="7" t="s">
        <v>2951</v>
      </c>
      <c r="AU167" s="7" t="s">
        <v>2952</v>
      </c>
      <c r="AV167" s="7" t="s">
        <v>226</v>
      </c>
      <c r="AW167" s="7" t="s">
        <v>202</v>
      </c>
      <c r="AX167" s="7" t="s">
        <v>202</v>
      </c>
      <c r="AY167" s="7" t="s">
        <v>202</v>
      </c>
      <c r="AZ167" s="7" t="s">
        <v>202</v>
      </c>
      <c r="BA167" s="7" t="s">
        <v>93</v>
      </c>
      <c r="BB167" s="7" t="s">
        <v>103</v>
      </c>
      <c r="BC167" s="7" t="s">
        <v>227</v>
      </c>
      <c r="BD167" s="7" t="s">
        <v>68</v>
      </c>
      <c r="BE167" s="7" t="s">
        <v>202</v>
      </c>
      <c r="BF167" s="7" t="s">
        <v>202</v>
      </c>
      <c r="BG167" s="7" t="s">
        <v>556</v>
      </c>
      <c r="BH167" s="7" t="s">
        <v>227</v>
      </c>
      <c r="BI167" s="7" t="s">
        <v>89</v>
      </c>
      <c r="BJ167" s="7" t="s">
        <v>101</v>
      </c>
      <c r="BK167" s="7" t="s">
        <v>112</v>
      </c>
      <c r="BL167" s="7" t="s">
        <v>227</v>
      </c>
      <c r="BM167" s="7" t="s">
        <v>2953</v>
      </c>
      <c r="BN167" s="20" t="s">
        <v>2954</v>
      </c>
      <c r="BO167" s="7" t="s">
        <v>2955</v>
      </c>
      <c r="BP167" s="8" t="s">
        <v>878</v>
      </c>
      <c r="BQ167" s="8" t="s">
        <v>256</v>
      </c>
      <c r="BR167" s="8" t="s">
        <v>994</v>
      </c>
      <c r="BS167" s="8" t="s">
        <v>878</v>
      </c>
      <c r="BT167" s="8" t="s">
        <v>202</v>
      </c>
      <c r="BU167" s="8" t="s">
        <v>202</v>
      </c>
      <c r="BV167" s="16" t="s">
        <v>202</v>
      </c>
      <c r="BW167" s="27" t="s">
        <v>237</v>
      </c>
      <c r="BX167" s="28" t="s">
        <v>2956</v>
      </c>
    </row>
    <row r="168" spans="1:76" s="6" customFormat="1" ht="37.5" customHeight="1" x14ac:dyDescent="0.35">
      <c r="A168" s="12" t="s">
        <v>191</v>
      </c>
      <c r="B168" s="7" t="s">
        <v>2468</v>
      </c>
      <c r="C168" s="7" t="s">
        <v>2957</v>
      </c>
      <c r="D168" s="7" t="s">
        <v>2958</v>
      </c>
      <c r="E168" s="7" t="s">
        <v>2959</v>
      </c>
      <c r="F168" s="7" t="s">
        <v>181</v>
      </c>
      <c r="G168" s="10" t="s">
        <v>2960</v>
      </c>
      <c r="H168" s="7" t="s">
        <v>198</v>
      </c>
      <c r="I168" s="13" t="str">
        <f>TEXT(
  "2021-03-01",
  "JJ/MM/AA"
)</f>
        <v>01/03/21</v>
      </c>
      <c r="J168" s="14" t="s">
        <v>2961</v>
      </c>
      <c r="K168" s="14" t="s">
        <v>200</v>
      </c>
      <c r="L168" s="7" t="s">
        <v>360</v>
      </c>
      <c r="M168" s="7" t="s">
        <v>57</v>
      </c>
      <c r="N168" s="15" t="s">
        <v>2962</v>
      </c>
      <c r="O168" s="12" t="s">
        <v>202</v>
      </c>
      <c r="P168" s="7" t="s">
        <v>203</v>
      </c>
      <c r="Q168" s="7" t="s">
        <v>519</v>
      </c>
      <c r="R168" s="7" t="s">
        <v>348</v>
      </c>
      <c r="S168" s="16" t="s">
        <v>2963</v>
      </c>
      <c r="T168" s="16" t="s">
        <v>570</v>
      </c>
      <c r="U168" s="16" t="s">
        <v>946</v>
      </c>
      <c r="V168" s="16" t="s">
        <v>546</v>
      </c>
      <c r="W168" s="17" t="s">
        <v>340</v>
      </c>
      <c r="X168" s="7" t="s">
        <v>91</v>
      </c>
      <c r="Y168" s="16" t="s">
        <v>202</v>
      </c>
      <c r="Z168" s="16" t="s">
        <v>202</v>
      </c>
      <c r="AA168" s="16" t="s">
        <v>202</v>
      </c>
      <c r="AB168" s="16" t="s">
        <v>202</v>
      </c>
      <c r="AC168" s="8" t="s">
        <v>202</v>
      </c>
      <c r="AD168" s="16" t="s">
        <v>2964</v>
      </c>
      <c r="AE168" s="16" t="s">
        <v>946</v>
      </c>
      <c r="AF168" s="16" t="s">
        <v>306</v>
      </c>
      <c r="AG168" s="16" t="s">
        <v>546</v>
      </c>
      <c r="AH168" s="8" t="s">
        <v>2965</v>
      </c>
      <c r="AI168" s="16" t="s">
        <v>2966</v>
      </c>
      <c r="AJ168" s="16" t="s">
        <v>214</v>
      </c>
      <c r="AK168" s="16" t="s">
        <v>215</v>
      </c>
      <c r="AL168" s="16" t="s">
        <v>496</v>
      </c>
      <c r="AM168" s="8" t="s">
        <v>2967</v>
      </c>
      <c r="AN168" s="16" t="s">
        <v>2968</v>
      </c>
      <c r="AO168" s="16" t="s">
        <v>347</v>
      </c>
      <c r="AP168" s="16" t="s">
        <v>348</v>
      </c>
      <c r="AQ168" s="16" t="s">
        <v>1311</v>
      </c>
      <c r="AR168" s="18" t="s">
        <v>2969</v>
      </c>
      <c r="AS168" s="19" t="s">
        <v>917</v>
      </c>
      <c r="AT168" s="7" t="s">
        <v>2970</v>
      </c>
      <c r="AU168" s="7" t="s">
        <v>2971</v>
      </c>
      <c r="AV168" s="7" t="s">
        <v>226</v>
      </c>
      <c r="AW168" s="7" t="s">
        <v>202</v>
      </c>
      <c r="AX168" s="7" t="s">
        <v>202</v>
      </c>
      <c r="AY168" s="7" t="s">
        <v>202</v>
      </c>
      <c r="AZ168" s="7" t="s">
        <v>202</v>
      </c>
      <c r="BA168" s="7" t="s">
        <v>103</v>
      </c>
      <c r="BB168" s="7" t="s">
        <v>93</v>
      </c>
      <c r="BC168" s="7" t="s">
        <v>227</v>
      </c>
      <c r="BD168" s="7" t="s">
        <v>88</v>
      </c>
      <c r="BE168" s="7" t="s">
        <v>202</v>
      </c>
      <c r="BF168" s="7" t="s">
        <v>202</v>
      </c>
      <c r="BG168" s="7" t="s">
        <v>556</v>
      </c>
      <c r="BH168" s="7" t="s">
        <v>227</v>
      </c>
      <c r="BI168" s="7" t="s">
        <v>89</v>
      </c>
      <c r="BJ168" s="7" t="s">
        <v>101</v>
      </c>
      <c r="BK168" s="7" t="s">
        <v>112</v>
      </c>
      <c r="BL168" s="7" t="s">
        <v>227</v>
      </c>
      <c r="BM168" s="7" t="s">
        <v>2972</v>
      </c>
      <c r="BN168" s="20" t="s">
        <v>2973</v>
      </c>
      <c r="BO168" s="7" t="s">
        <v>2974</v>
      </c>
      <c r="BP168" s="8" t="s">
        <v>1486</v>
      </c>
      <c r="BQ168" s="8" t="s">
        <v>878</v>
      </c>
      <c r="BR168" s="8" t="s">
        <v>484</v>
      </c>
      <c r="BS168" s="8" t="s">
        <v>202</v>
      </c>
      <c r="BT168" s="8" t="s">
        <v>202</v>
      </c>
      <c r="BU168" s="8" t="s">
        <v>202</v>
      </c>
      <c r="BV168" s="16" t="s">
        <v>202</v>
      </c>
      <c r="BW168" s="27" t="s">
        <v>237</v>
      </c>
      <c r="BX168" s="28" t="s">
        <v>2975</v>
      </c>
    </row>
    <row r="169" spans="1:76" s="6" customFormat="1" ht="37.5" customHeight="1" x14ac:dyDescent="0.35">
      <c r="A169" s="12" t="s">
        <v>191</v>
      </c>
      <c r="B169" s="7" t="s">
        <v>2468</v>
      </c>
      <c r="C169" s="7" t="s">
        <v>2976</v>
      </c>
      <c r="D169" s="7" t="s">
        <v>2977</v>
      </c>
      <c r="E169" s="7" t="s">
        <v>2978</v>
      </c>
      <c r="F169" s="7" t="s">
        <v>181</v>
      </c>
      <c r="G169" s="10" t="s">
        <v>256</v>
      </c>
      <c r="H169" s="7" t="s">
        <v>198</v>
      </c>
      <c r="I169" s="13" t="str">
        <f>TEXT(
  "2018-10-30",
  "JJ/MM/AA"
)</f>
        <v>30/10/18</v>
      </c>
      <c r="J169" s="14" t="s">
        <v>2961</v>
      </c>
      <c r="K169" s="14" t="s">
        <v>200</v>
      </c>
      <c r="L169" s="7" t="s">
        <v>201</v>
      </c>
      <c r="M169" s="7" t="s">
        <v>57</v>
      </c>
      <c r="N169" s="15" t="s">
        <v>2962</v>
      </c>
      <c r="O169" s="12" t="s">
        <v>202</v>
      </c>
      <c r="P169" s="7" t="s">
        <v>203</v>
      </c>
      <c r="Q169" s="7" t="s">
        <v>1610</v>
      </c>
      <c r="R169" s="7" t="s">
        <v>1884</v>
      </c>
      <c r="S169" s="16" t="s">
        <v>543</v>
      </c>
      <c r="T169" s="16" t="s">
        <v>570</v>
      </c>
      <c r="U169" s="16" t="s">
        <v>570</v>
      </c>
      <c r="V169" s="16" t="s">
        <v>1325</v>
      </c>
      <c r="W169" s="17" t="s">
        <v>1771</v>
      </c>
      <c r="X169" s="7" t="s">
        <v>64</v>
      </c>
      <c r="Y169" s="16" t="s">
        <v>202</v>
      </c>
      <c r="Z169" s="16" t="s">
        <v>202</v>
      </c>
      <c r="AA169" s="16" t="s">
        <v>202</v>
      </c>
      <c r="AB169" s="16" t="s">
        <v>202</v>
      </c>
      <c r="AC169" s="8" t="s">
        <v>202</v>
      </c>
      <c r="AD169" s="16" t="s">
        <v>1538</v>
      </c>
      <c r="AE169" s="16" t="s">
        <v>570</v>
      </c>
      <c r="AF169" s="16" t="s">
        <v>306</v>
      </c>
      <c r="AG169" s="16" t="s">
        <v>1325</v>
      </c>
      <c r="AH169" s="8" t="s">
        <v>2979</v>
      </c>
      <c r="AI169" s="16" t="s">
        <v>2980</v>
      </c>
      <c r="AJ169" s="16" t="s">
        <v>214</v>
      </c>
      <c r="AK169" s="16" t="s">
        <v>215</v>
      </c>
      <c r="AL169" s="16" t="s">
        <v>216</v>
      </c>
      <c r="AM169" s="8" t="s">
        <v>2981</v>
      </c>
      <c r="AN169" s="16" t="s">
        <v>2982</v>
      </c>
      <c r="AO169" s="16" t="s">
        <v>219</v>
      </c>
      <c r="AP169" s="16" t="s">
        <v>220</v>
      </c>
      <c r="AQ169" s="16" t="s">
        <v>221</v>
      </c>
      <c r="AR169" s="18" t="s">
        <v>2983</v>
      </c>
      <c r="AS169" s="19" t="s">
        <v>2984</v>
      </c>
      <c r="AT169" s="7" t="s">
        <v>2970</v>
      </c>
      <c r="AU169" s="7" t="s">
        <v>2985</v>
      </c>
      <c r="AV169" s="7" t="s">
        <v>226</v>
      </c>
      <c r="AW169" s="7" t="s">
        <v>202</v>
      </c>
      <c r="AX169" s="7" t="s">
        <v>202</v>
      </c>
      <c r="AY169" s="7" t="s">
        <v>202</v>
      </c>
      <c r="AZ169" s="7" t="s">
        <v>202</v>
      </c>
      <c r="BA169" s="7" t="s">
        <v>93</v>
      </c>
      <c r="BB169" s="7" t="s">
        <v>103</v>
      </c>
      <c r="BC169" s="7" t="s">
        <v>227</v>
      </c>
      <c r="BD169" s="7" t="s">
        <v>68</v>
      </c>
      <c r="BE169" s="7" t="s">
        <v>202</v>
      </c>
      <c r="BF169" s="7" t="s">
        <v>202</v>
      </c>
      <c r="BG169" s="7" t="s">
        <v>556</v>
      </c>
      <c r="BH169" s="7" t="s">
        <v>227</v>
      </c>
      <c r="BI169" s="7" t="s">
        <v>89</v>
      </c>
      <c r="BJ169" s="7" t="s">
        <v>101</v>
      </c>
      <c r="BK169" s="7" t="s">
        <v>112</v>
      </c>
      <c r="BL169" s="7" t="s">
        <v>227</v>
      </c>
      <c r="BM169" s="7" t="s">
        <v>2972</v>
      </c>
      <c r="BN169" s="20" t="s">
        <v>2973</v>
      </c>
      <c r="BO169" s="7" t="s">
        <v>2974</v>
      </c>
      <c r="BP169" s="8" t="s">
        <v>1486</v>
      </c>
      <c r="BQ169" s="8" t="s">
        <v>878</v>
      </c>
      <c r="BR169" s="8" t="s">
        <v>484</v>
      </c>
      <c r="BS169" s="8" t="s">
        <v>243</v>
      </c>
      <c r="BT169" s="8" t="s">
        <v>202</v>
      </c>
      <c r="BU169" s="8" t="s">
        <v>202</v>
      </c>
      <c r="BV169" s="16" t="s">
        <v>202</v>
      </c>
      <c r="BW169" s="27" t="s">
        <v>237</v>
      </c>
      <c r="BX169" s="28" t="s">
        <v>2986</v>
      </c>
    </row>
    <row r="170" spans="1:76" s="6" customFormat="1" ht="37.5" customHeight="1" x14ac:dyDescent="0.35">
      <c r="A170" s="12" t="s">
        <v>191</v>
      </c>
      <c r="B170" s="7" t="s">
        <v>2468</v>
      </c>
      <c r="C170" s="7" t="s">
        <v>2987</v>
      </c>
      <c r="D170" s="7" t="s">
        <v>2988</v>
      </c>
      <c r="E170" s="7" t="s">
        <v>2989</v>
      </c>
      <c r="F170" s="7" t="s">
        <v>176</v>
      </c>
      <c r="G170" s="10" t="s">
        <v>2962</v>
      </c>
      <c r="H170" s="7" t="s">
        <v>198</v>
      </c>
      <c r="I170" s="13" t="str">
        <f>TEXT(
  "2019-03-01",
  "JJ/MM/AA"
)</f>
        <v>01/03/19</v>
      </c>
      <c r="J170" s="14" t="s">
        <v>2961</v>
      </c>
      <c r="K170" s="14" t="s">
        <v>200</v>
      </c>
      <c r="L170" s="7" t="s">
        <v>201</v>
      </c>
      <c r="M170" s="7" t="s">
        <v>57</v>
      </c>
      <c r="N170" s="15" t="s">
        <v>2962</v>
      </c>
      <c r="O170" s="12" t="s">
        <v>202</v>
      </c>
      <c r="P170" s="7" t="s">
        <v>202</v>
      </c>
      <c r="Q170" s="7" t="s">
        <v>519</v>
      </c>
      <c r="R170" s="7" t="s">
        <v>348</v>
      </c>
      <c r="S170" s="16" t="s">
        <v>2990</v>
      </c>
      <c r="T170" s="16" t="s">
        <v>2474</v>
      </c>
      <c r="U170" s="16" t="s">
        <v>488</v>
      </c>
      <c r="V170" s="16" t="s">
        <v>273</v>
      </c>
      <c r="W170" s="17" t="s">
        <v>340</v>
      </c>
      <c r="X170" s="7" t="s">
        <v>91</v>
      </c>
      <c r="Y170" s="16" t="s">
        <v>202</v>
      </c>
      <c r="Z170" s="16" t="s">
        <v>202</v>
      </c>
      <c r="AA170" s="16" t="s">
        <v>202</v>
      </c>
      <c r="AB170" s="16" t="s">
        <v>202</v>
      </c>
      <c r="AC170" s="8" t="s">
        <v>202</v>
      </c>
      <c r="AD170" s="16" t="s">
        <v>202</v>
      </c>
      <c r="AE170" s="16" t="s">
        <v>202</v>
      </c>
      <c r="AF170" s="16" t="s">
        <v>202</v>
      </c>
      <c r="AG170" s="16" t="s">
        <v>202</v>
      </c>
      <c r="AH170" s="8" t="s">
        <v>202</v>
      </c>
      <c r="AI170" s="16" t="s">
        <v>2991</v>
      </c>
      <c r="AJ170" s="16" t="s">
        <v>214</v>
      </c>
      <c r="AK170" s="16" t="s">
        <v>215</v>
      </c>
      <c r="AL170" s="16" t="s">
        <v>216</v>
      </c>
      <c r="AM170" s="8" t="s">
        <v>2992</v>
      </c>
      <c r="AN170" s="16" t="s">
        <v>2993</v>
      </c>
      <c r="AO170" s="16" t="s">
        <v>347</v>
      </c>
      <c r="AP170" s="16" t="s">
        <v>348</v>
      </c>
      <c r="AQ170" s="16" t="s">
        <v>708</v>
      </c>
      <c r="AR170" s="18" t="s">
        <v>2994</v>
      </c>
      <c r="AS170" s="19" t="s">
        <v>917</v>
      </c>
      <c r="AT170" s="7" t="s">
        <v>2995</v>
      </c>
      <c r="AU170" s="7" t="s">
        <v>2996</v>
      </c>
      <c r="AV170" s="7" t="s">
        <v>226</v>
      </c>
      <c r="AW170" s="7" t="s">
        <v>202</v>
      </c>
      <c r="AX170" s="7" t="s">
        <v>202</v>
      </c>
      <c r="AY170" s="7" t="s">
        <v>202</v>
      </c>
      <c r="AZ170" s="7" t="s">
        <v>202</v>
      </c>
      <c r="BA170" s="7" t="s">
        <v>93</v>
      </c>
      <c r="BB170" s="7" t="s">
        <v>103</v>
      </c>
      <c r="BC170" s="7" t="s">
        <v>227</v>
      </c>
      <c r="BD170" s="7" t="s">
        <v>68</v>
      </c>
      <c r="BE170" s="7" t="s">
        <v>202</v>
      </c>
      <c r="BF170" s="7" t="s">
        <v>202</v>
      </c>
      <c r="BG170" s="7" t="s">
        <v>556</v>
      </c>
      <c r="BH170" s="7" t="s">
        <v>227</v>
      </c>
      <c r="BI170" s="7" t="s">
        <v>89</v>
      </c>
      <c r="BJ170" s="7" t="s">
        <v>101</v>
      </c>
      <c r="BK170" s="7" t="s">
        <v>112</v>
      </c>
      <c r="BL170" s="7" t="s">
        <v>227</v>
      </c>
      <c r="BM170" s="7" t="s">
        <v>2997</v>
      </c>
      <c r="BN170" s="20" t="s">
        <v>2973</v>
      </c>
      <c r="BO170" s="7" t="s">
        <v>2998</v>
      </c>
      <c r="BP170" s="8" t="s">
        <v>1486</v>
      </c>
      <c r="BQ170" s="8" t="s">
        <v>878</v>
      </c>
      <c r="BR170" s="8" t="s">
        <v>484</v>
      </c>
      <c r="BS170" s="8" t="s">
        <v>202</v>
      </c>
      <c r="BT170" s="8" t="s">
        <v>202</v>
      </c>
      <c r="BU170" s="8" t="s">
        <v>202</v>
      </c>
      <c r="BV170" s="16" t="s">
        <v>202</v>
      </c>
      <c r="BW170" s="27" t="s">
        <v>237</v>
      </c>
      <c r="BX170" s="28" t="s">
        <v>2999</v>
      </c>
    </row>
    <row r="171" spans="1:76" s="6" customFormat="1" ht="37.5" customHeight="1" x14ac:dyDescent="0.35">
      <c r="A171" s="12" t="s">
        <v>191</v>
      </c>
      <c r="B171" s="7" t="s">
        <v>3000</v>
      </c>
      <c r="C171" s="7" t="s">
        <v>3001</v>
      </c>
      <c r="D171" s="7" t="s">
        <v>3002</v>
      </c>
      <c r="E171" s="7" t="s">
        <v>3003</v>
      </c>
      <c r="F171" s="7" t="s">
        <v>138</v>
      </c>
      <c r="G171" s="10" t="s">
        <v>3004</v>
      </c>
      <c r="H171" s="7" t="s">
        <v>296</v>
      </c>
      <c r="I171" s="13" t="str">
        <f>TEXT(
  "2018-10-10",
  "JJ/MM/AA"
)</f>
        <v>10/10/18</v>
      </c>
      <c r="J171" s="14" t="s">
        <v>3005</v>
      </c>
      <c r="K171" s="14" t="s">
        <v>200</v>
      </c>
      <c r="L171" s="7" t="s">
        <v>201</v>
      </c>
      <c r="M171" s="7" t="s">
        <v>57</v>
      </c>
      <c r="N171" s="15" t="s">
        <v>3004</v>
      </c>
      <c r="O171" s="12" t="s">
        <v>202</v>
      </c>
      <c r="P171" s="7" t="s">
        <v>203</v>
      </c>
      <c r="Q171" s="7" t="s">
        <v>204</v>
      </c>
      <c r="R171" s="7" t="s">
        <v>3006</v>
      </c>
      <c r="S171" s="16" t="s">
        <v>687</v>
      </c>
      <c r="T171" s="16" t="s">
        <v>206</v>
      </c>
      <c r="U171" s="16" t="s">
        <v>206</v>
      </c>
      <c r="V171" s="16" t="s">
        <v>2133</v>
      </c>
      <c r="W171" s="17" t="s">
        <v>3007</v>
      </c>
      <c r="X171" s="7" t="s">
        <v>64</v>
      </c>
      <c r="Y171" s="16" t="s">
        <v>202</v>
      </c>
      <c r="Z171" s="16" t="s">
        <v>202</v>
      </c>
      <c r="AA171" s="16" t="s">
        <v>202</v>
      </c>
      <c r="AB171" s="16" t="s">
        <v>202</v>
      </c>
      <c r="AC171" s="8" t="s">
        <v>202</v>
      </c>
      <c r="AD171" s="16" t="s">
        <v>1340</v>
      </c>
      <c r="AE171" s="16" t="s">
        <v>206</v>
      </c>
      <c r="AF171" s="16" t="s">
        <v>1286</v>
      </c>
      <c r="AG171" s="16" t="s">
        <v>2133</v>
      </c>
      <c r="AH171" s="8" t="s">
        <v>3008</v>
      </c>
      <c r="AI171" s="16" t="s">
        <v>3009</v>
      </c>
      <c r="AJ171" s="16" t="s">
        <v>3010</v>
      </c>
      <c r="AK171" s="16" t="s">
        <v>3011</v>
      </c>
      <c r="AL171" s="16" t="s">
        <v>1662</v>
      </c>
      <c r="AM171" s="8" t="s">
        <v>3012</v>
      </c>
      <c r="AN171" s="16" t="s">
        <v>3013</v>
      </c>
      <c r="AO171" s="16" t="s">
        <v>3014</v>
      </c>
      <c r="AP171" s="16" t="s">
        <v>3015</v>
      </c>
      <c r="AQ171" s="16" t="s">
        <v>708</v>
      </c>
      <c r="AR171" s="18" t="s">
        <v>3016</v>
      </c>
      <c r="AS171" s="19" t="s">
        <v>3017</v>
      </c>
      <c r="AT171" s="7" t="s">
        <v>3018</v>
      </c>
      <c r="AU171" s="7" t="s">
        <v>3019</v>
      </c>
      <c r="AV171" s="7" t="s">
        <v>226</v>
      </c>
      <c r="AW171" s="7" t="s">
        <v>202</v>
      </c>
      <c r="AX171" s="7" t="s">
        <v>202</v>
      </c>
      <c r="AY171" s="7" t="s">
        <v>202</v>
      </c>
      <c r="AZ171" s="7" t="s">
        <v>128</v>
      </c>
      <c r="BA171" s="7" t="s">
        <v>93</v>
      </c>
      <c r="BB171" s="7" t="s">
        <v>103</v>
      </c>
      <c r="BC171" s="7" t="s">
        <v>202</v>
      </c>
      <c r="BD171" s="7" t="s">
        <v>109</v>
      </c>
      <c r="BE171" s="7" t="s">
        <v>202</v>
      </c>
      <c r="BF171" s="7" t="s">
        <v>130</v>
      </c>
      <c r="BG171" s="7" t="s">
        <v>318</v>
      </c>
      <c r="BH171" s="7" t="s">
        <v>202</v>
      </c>
      <c r="BI171" s="7" t="s">
        <v>85</v>
      </c>
      <c r="BJ171" s="7" t="s">
        <v>72</v>
      </c>
      <c r="BK171" s="7" t="s">
        <v>202</v>
      </c>
      <c r="BL171" s="7" t="s">
        <v>227</v>
      </c>
      <c r="BM171" s="7" t="s">
        <v>3020</v>
      </c>
      <c r="BN171" s="20" t="s">
        <v>3021</v>
      </c>
      <c r="BO171" s="7" t="s">
        <v>3022</v>
      </c>
      <c r="BP171" s="8" t="s">
        <v>3023</v>
      </c>
      <c r="BQ171" s="8" t="s">
        <v>619</v>
      </c>
      <c r="BR171" s="8" t="s">
        <v>984</v>
      </c>
      <c r="BS171" s="8" t="s">
        <v>1202</v>
      </c>
      <c r="BT171" s="8" t="s">
        <v>1441</v>
      </c>
      <c r="BU171" s="8" t="s">
        <v>1250</v>
      </c>
      <c r="BV171" s="16" t="s">
        <v>3024</v>
      </c>
      <c r="BW171" s="27" t="s">
        <v>3025</v>
      </c>
      <c r="BX171" s="28" t="s">
        <v>3026</v>
      </c>
    </row>
    <row r="172" spans="1:76" s="6" customFormat="1" ht="37.5" customHeight="1" x14ac:dyDescent="0.35">
      <c r="A172" s="12" t="s">
        <v>191</v>
      </c>
      <c r="B172" s="7" t="s">
        <v>3000</v>
      </c>
      <c r="C172" s="7" t="s">
        <v>3027</v>
      </c>
      <c r="D172" s="7" t="s">
        <v>3028</v>
      </c>
      <c r="E172" s="7" t="s">
        <v>3029</v>
      </c>
      <c r="F172" s="7" t="s">
        <v>138</v>
      </c>
      <c r="G172" s="10" t="s">
        <v>2575</v>
      </c>
      <c r="H172" s="7" t="s">
        <v>296</v>
      </c>
      <c r="I172" s="13" t="str">
        <f>TEXT(
  "2018-10-10",
  "JJ/MM/AA"
)</f>
        <v>10/10/18</v>
      </c>
      <c r="J172" s="14" t="s">
        <v>3005</v>
      </c>
      <c r="K172" s="14" t="s">
        <v>200</v>
      </c>
      <c r="L172" s="7" t="s">
        <v>201</v>
      </c>
      <c r="M172" s="7" t="s">
        <v>57</v>
      </c>
      <c r="N172" s="15" t="s">
        <v>2575</v>
      </c>
      <c r="O172" s="12" t="s">
        <v>202</v>
      </c>
      <c r="P172" s="7" t="s">
        <v>203</v>
      </c>
      <c r="Q172" s="7" t="s">
        <v>204</v>
      </c>
      <c r="R172" s="7" t="s">
        <v>3006</v>
      </c>
      <c r="S172" s="16" t="s">
        <v>687</v>
      </c>
      <c r="T172" s="16" t="s">
        <v>206</v>
      </c>
      <c r="U172" s="16" t="s">
        <v>206</v>
      </c>
      <c r="V172" s="16" t="s">
        <v>2133</v>
      </c>
      <c r="W172" s="17" t="s">
        <v>3007</v>
      </c>
      <c r="X172" s="7" t="s">
        <v>64</v>
      </c>
      <c r="Y172" s="16" t="s">
        <v>202</v>
      </c>
      <c r="Z172" s="16" t="s">
        <v>202</v>
      </c>
      <c r="AA172" s="16" t="s">
        <v>202</v>
      </c>
      <c r="AB172" s="16" t="s">
        <v>202</v>
      </c>
      <c r="AC172" s="8" t="s">
        <v>202</v>
      </c>
      <c r="AD172" s="16" t="s">
        <v>1340</v>
      </c>
      <c r="AE172" s="16" t="s">
        <v>206</v>
      </c>
      <c r="AF172" s="16" t="s">
        <v>1286</v>
      </c>
      <c r="AG172" s="16" t="s">
        <v>2133</v>
      </c>
      <c r="AH172" s="8" t="s">
        <v>3030</v>
      </c>
      <c r="AI172" s="16" t="s">
        <v>3009</v>
      </c>
      <c r="AJ172" s="16" t="s">
        <v>3010</v>
      </c>
      <c r="AK172" s="16" t="s">
        <v>3011</v>
      </c>
      <c r="AL172" s="16" t="s">
        <v>1662</v>
      </c>
      <c r="AM172" s="8" t="s">
        <v>3031</v>
      </c>
      <c r="AN172" s="16" t="s">
        <v>3013</v>
      </c>
      <c r="AO172" s="16" t="s">
        <v>3014</v>
      </c>
      <c r="AP172" s="16" t="s">
        <v>3015</v>
      </c>
      <c r="AQ172" s="16" t="s">
        <v>708</v>
      </c>
      <c r="AR172" s="18" t="s">
        <v>3032</v>
      </c>
      <c r="AS172" s="19" t="s">
        <v>3033</v>
      </c>
      <c r="AT172" s="7" t="s">
        <v>3018</v>
      </c>
      <c r="AU172" s="7" t="s">
        <v>3034</v>
      </c>
      <c r="AV172" s="7" t="s">
        <v>226</v>
      </c>
      <c r="AW172" s="7" t="s">
        <v>202</v>
      </c>
      <c r="AX172" s="7" t="s">
        <v>202</v>
      </c>
      <c r="AY172" s="7" t="s">
        <v>202</v>
      </c>
      <c r="AZ172" s="7" t="s">
        <v>123</v>
      </c>
      <c r="BA172" s="7" t="s">
        <v>93</v>
      </c>
      <c r="BB172" s="7" t="s">
        <v>103</v>
      </c>
      <c r="BC172" s="7" t="s">
        <v>202</v>
      </c>
      <c r="BD172" s="7" t="s">
        <v>109</v>
      </c>
      <c r="BE172" s="7" t="s">
        <v>202</v>
      </c>
      <c r="BF172" s="7" t="s">
        <v>130</v>
      </c>
      <c r="BG172" s="7" t="s">
        <v>318</v>
      </c>
      <c r="BH172" s="7" t="s">
        <v>202</v>
      </c>
      <c r="BI172" s="7" t="s">
        <v>85</v>
      </c>
      <c r="BJ172" s="7" t="s">
        <v>72</v>
      </c>
      <c r="BK172" s="7" t="s">
        <v>202</v>
      </c>
      <c r="BL172" s="7" t="s">
        <v>227</v>
      </c>
      <c r="BM172" s="7" t="s">
        <v>3020</v>
      </c>
      <c r="BN172" s="20" t="s">
        <v>3021</v>
      </c>
      <c r="BO172" s="7" t="s">
        <v>3022</v>
      </c>
      <c r="BP172" s="8" t="s">
        <v>984</v>
      </c>
      <c r="BQ172" s="8" t="s">
        <v>3023</v>
      </c>
      <c r="BR172" s="8" t="s">
        <v>3035</v>
      </c>
      <c r="BS172" s="8" t="s">
        <v>1202</v>
      </c>
      <c r="BT172" s="8" t="s">
        <v>202</v>
      </c>
      <c r="BU172" s="8" t="s">
        <v>202</v>
      </c>
      <c r="BV172" s="16" t="s">
        <v>3036</v>
      </c>
      <c r="BW172" s="27" t="s">
        <v>3025</v>
      </c>
      <c r="BX172" s="28" t="s">
        <v>3037</v>
      </c>
    </row>
    <row r="173" spans="1:76" s="6" customFormat="1" ht="37.5" customHeight="1" x14ac:dyDescent="0.35">
      <c r="A173" s="12" t="s">
        <v>191</v>
      </c>
      <c r="B173" s="7" t="s">
        <v>3000</v>
      </c>
      <c r="C173" s="7" t="s">
        <v>3038</v>
      </c>
      <c r="D173" s="7" t="s">
        <v>3039</v>
      </c>
      <c r="E173" s="7" t="s">
        <v>3040</v>
      </c>
      <c r="F173" s="7" t="s">
        <v>138</v>
      </c>
      <c r="G173" s="10" t="s">
        <v>3041</v>
      </c>
      <c r="H173" s="7" t="s">
        <v>296</v>
      </c>
      <c r="I173" s="13" t="str">
        <f>TEXT(
  "2018-10-10",
  "JJ/MM/AA"
)</f>
        <v>10/10/18</v>
      </c>
      <c r="J173" s="14" t="s">
        <v>3005</v>
      </c>
      <c r="K173" s="14" t="s">
        <v>200</v>
      </c>
      <c r="L173" s="7" t="s">
        <v>201</v>
      </c>
      <c r="M173" s="7" t="s">
        <v>57</v>
      </c>
      <c r="N173" s="15" t="s">
        <v>3041</v>
      </c>
      <c r="O173" s="12" t="s">
        <v>202</v>
      </c>
      <c r="P173" s="7" t="s">
        <v>203</v>
      </c>
      <c r="Q173" s="7" t="s">
        <v>204</v>
      </c>
      <c r="R173" s="7" t="s">
        <v>3006</v>
      </c>
      <c r="S173" s="16" t="s">
        <v>687</v>
      </c>
      <c r="T173" s="16" t="s">
        <v>206</v>
      </c>
      <c r="U173" s="16" t="s">
        <v>206</v>
      </c>
      <c r="V173" s="16" t="s">
        <v>2133</v>
      </c>
      <c r="W173" s="17" t="s">
        <v>3007</v>
      </c>
      <c r="X173" s="7" t="s">
        <v>64</v>
      </c>
      <c r="Y173" s="16" t="s">
        <v>202</v>
      </c>
      <c r="Z173" s="16" t="s">
        <v>202</v>
      </c>
      <c r="AA173" s="16" t="s">
        <v>202</v>
      </c>
      <c r="AB173" s="16" t="s">
        <v>202</v>
      </c>
      <c r="AC173" s="8" t="s">
        <v>202</v>
      </c>
      <c r="AD173" s="16" t="s">
        <v>3042</v>
      </c>
      <c r="AE173" s="16" t="s">
        <v>206</v>
      </c>
      <c r="AF173" s="16" t="s">
        <v>1286</v>
      </c>
      <c r="AG173" s="16" t="s">
        <v>2133</v>
      </c>
      <c r="AH173" s="8" t="s">
        <v>3043</v>
      </c>
      <c r="AI173" s="16" t="s">
        <v>3044</v>
      </c>
      <c r="AJ173" s="16" t="s">
        <v>3010</v>
      </c>
      <c r="AK173" s="16" t="s">
        <v>3011</v>
      </c>
      <c r="AL173" s="16" t="s">
        <v>1662</v>
      </c>
      <c r="AM173" s="8" t="s">
        <v>3045</v>
      </c>
      <c r="AN173" s="16" t="s">
        <v>3046</v>
      </c>
      <c r="AO173" s="16" t="s">
        <v>3014</v>
      </c>
      <c r="AP173" s="16" t="s">
        <v>3015</v>
      </c>
      <c r="AQ173" s="16" t="s">
        <v>708</v>
      </c>
      <c r="AR173" s="18" t="s">
        <v>3047</v>
      </c>
      <c r="AS173" s="19" t="s">
        <v>3048</v>
      </c>
      <c r="AT173" s="7" t="s">
        <v>3018</v>
      </c>
      <c r="AU173" s="7" t="s">
        <v>3034</v>
      </c>
      <c r="AV173" s="7" t="s">
        <v>226</v>
      </c>
      <c r="AW173" s="7" t="s">
        <v>202</v>
      </c>
      <c r="AX173" s="7" t="s">
        <v>202</v>
      </c>
      <c r="AY173" s="7" t="s">
        <v>202</v>
      </c>
      <c r="AZ173" s="7" t="s">
        <v>117</v>
      </c>
      <c r="BA173" s="7" t="s">
        <v>93</v>
      </c>
      <c r="BB173" s="7" t="s">
        <v>103</v>
      </c>
      <c r="BC173" s="7" t="s">
        <v>202</v>
      </c>
      <c r="BD173" s="7" t="s">
        <v>109</v>
      </c>
      <c r="BE173" s="7" t="s">
        <v>202</v>
      </c>
      <c r="BF173" s="7" t="s">
        <v>130</v>
      </c>
      <c r="BG173" s="7" t="s">
        <v>318</v>
      </c>
      <c r="BH173" s="7" t="s">
        <v>202</v>
      </c>
      <c r="BI173" s="7" t="s">
        <v>85</v>
      </c>
      <c r="BJ173" s="7" t="s">
        <v>72</v>
      </c>
      <c r="BK173" s="7" t="s">
        <v>202</v>
      </c>
      <c r="BL173" s="7" t="s">
        <v>227</v>
      </c>
      <c r="BM173" s="7" t="s">
        <v>3020</v>
      </c>
      <c r="BN173" s="20" t="s">
        <v>3021</v>
      </c>
      <c r="BO173" s="7" t="s">
        <v>3022</v>
      </c>
      <c r="BP173" s="8" t="s">
        <v>3023</v>
      </c>
      <c r="BQ173" s="8" t="s">
        <v>619</v>
      </c>
      <c r="BR173" s="8" t="s">
        <v>984</v>
      </c>
      <c r="BS173" s="8" t="s">
        <v>3035</v>
      </c>
      <c r="BT173" s="8" t="s">
        <v>3049</v>
      </c>
      <c r="BU173" s="8" t="s">
        <v>202</v>
      </c>
      <c r="BV173" s="16" t="s">
        <v>3050</v>
      </c>
      <c r="BW173" s="27" t="s">
        <v>3025</v>
      </c>
      <c r="BX173" s="28" t="s">
        <v>3051</v>
      </c>
    </row>
    <row r="174" spans="1:76" s="6" customFormat="1" ht="37.5" customHeight="1" x14ac:dyDescent="0.35">
      <c r="A174" s="12" t="s">
        <v>191</v>
      </c>
      <c r="B174" s="7" t="s">
        <v>3000</v>
      </c>
      <c r="C174" s="7" t="s">
        <v>3052</v>
      </c>
      <c r="D174" s="7" t="s">
        <v>3053</v>
      </c>
      <c r="E174" s="7" t="s">
        <v>3054</v>
      </c>
      <c r="F174" s="7" t="s">
        <v>138</v>
      </c>
      <c r="G174" s="10" t="s">
        <v>3055</v>
      </c>
      <c r="H174" s="7" t="s">
        <v>296</v>
      </c>
      <c r="I174" s="13" t="str">
        <f>TEXT(
  "2020-05-15",
  "JJ/MM/AA"
)</f>
        <v>15/05/20</v>
      </c>
      <c r="J174" s="14" t="s">
        <v>202</v>
      </c>
      <c r="K174" s="14" t="s">
        <v>200</v>
      </c>
      <c r="L174" s="7" t="s">
        <v>333</v>
      </c>
      <c r="M174" s="7" t="s">
        <v>57</v>
      </c>
      <c r="N174" s="15" t="s">
        <v>3023</v>
      </c>
      <c r="O174" s="12" t="s">
        <v>202</v>
      </c>
      <c r="P174" s="7" t="s">
        <v>203</v>
      </c>
      <c r="Q174" s="7" t="s">
        <v>204</v>
      </c>
      <c r="R174" s="7" t="s">
        <v>3006</v>
      </c>
      <c r="S174" s="16" t="s">
        <v>687</v>
      </c>
      <c r="T174" s="16" t="s">
        <v>206</v>
      </c>
      <c r="U174" s="16" t="s">
        <v>206</v>
      </c>
      <c r="V174" s="16" t="s">
        <v>2133</v>
      </c>
      <c r="W174" s="17" t="s">
        <v>3007</v>
      </c>
      <c r="X174" s="7" t="s">
        <v>64</v>
      </c>
      <c r="Y174" s="16" t="s">
        <v>202</v>
      </c>
      <c r="Z174" s="16" t="s">
        <v>202</v>
      </c>
      <c r="AA174" s="16" t="s">
        <v>202</v>
      </c>
      <c r="AB174" s="16" t="s">
        <v>202</v>
      </c>
      <c r="AC174" s="8" t="s">
        <v>202</v>
      </c>
      <c r="AD174" s="16" t="s">
        <v>1340</v>
      </c>
      <c r="AE174" s="16" t="s">
        <v>206</v>
      </c>
      <c r="AF174" s="16" t="s">
        <v>1286</v>
      </c>
      <c r="AG174" s="16" t="s">
        <v>2133</v>
      </c>
      <c r="AH174" s="8" t="s">
        <v>3056</v>
      </c>
      <c r="AI174" s="16" t="s">
        <v>3009</v>
      </c>
      <c r="AJ174" s="16" t="s">
        <v>3010</v>
      </c>
      <c r="AK174" s="16" t="s">
        <v>3011</v>
      </c>
      <c r="AL174" s="16" t="s">
        <v>1662</v>
      </c>
      <c r="AM174" s="8" t="s">
        <v>3057</v>
      </c>
      <c r="AN174" s="16" t="s">
        <v>3013</v>
      </c>
      <c r="AO174" s="16" t="s">
        <v>3014</v>
      </c>
      <c r="AP174" s="16" t="s">
        <v>3015</v>
      </c>
      <c r="AQ174" s="16" t="s">
        <v>708</v>
      </c>
      <c r="AR174" s="18" t="s">
        <v>3058</v>
      </c>
      <c r="AS174" s="19" t="s">
        <v>3059</v>
      </c>
      <c r="AT174" s="7" t="s">
        <v>3018</v>
      </c>
      <c r="AU174" s="7" t="s">
        <v>3034</v>
      </c>
      <c r="AV174" s="7" t="s">
        <v>226</v>
      </c>
      <c r="AW174" s="7" t="s">
        <v>202</v>
      </c>
      <c r="AX174" s="7" t="s">
        <v>202</v>
      </c>
      <c r="AY174" s="7" t="s">
        <v>202</v>
      </c>
      <c r="AZ174" s="7" t="s">
        <v>126</v>
      </c>
      <c r="BA174" s="7" t="s">
        <v>202</v>
      </c>
      <c r="BB174" s="7" t="s">
        <v>202</v>
      </c>
      <c r="BC174" s="7" t="s">
        <v>202</v>
      </c>
      <c r="BD174" s="7" t="s">
        <v>88</v>
      </c>
      <c r="BE174" s="7" t="s">
        <v>202</v>
      </c>
      <c r="BF174" s="7" t="s">
        <v>130</v>
      </c>
      <c r="BG174" s="7" t="s">
        <v>318</v>
      </c>
      <c r="BH174" s="7" t="s">
        <v>202</v>
      </c>
      <c r="BI174" s="7" t="s">
        <v>85</v>
      </c>
      <c r="BJ174" s="7" t="s">
        <v>72</v>
      </c>
      <c r="BK174" s="7" t="s">
        <v>202</v>
      </c>
      <c r="BL174" s="7" t="s">
        <v>227</v>
      </c>
      <c r="BM174" s="7" t="s">
        <v>3020</v>
      </c>
      <c r="BN174" s="20" t="s">
        <v>3060</v>
      </c>
      <c r="BO174" s="7" t="s">
        <v>3034</v>
      </c>
      <c r="BP174" s="8" t="s">
        <v>3061</v>
      </c>
      <c r="BQ174" s="8" t="s">
        <v>202</v>
      </c>
      <c r="BR174" s="8" t="s">
        <v>202</v>
      </c>
      <c r="BS174" s="8" t="s">
        <v>202</v>
      </c>
      <c r="BT174" s="8" t="s">
        <v>202</v>
      </c>
      <c r="BU174" s="8" t="s">
        <v>202</v>
      </c>
      <c r="BV174" s="16" t="s">
        <v>3062</v>
      </c>
      <c r="BW174" s="27" t="s">
        <v>3025</v>
      </c>
      <c r="BX174" s="28" t="s">
        <v>3063</v>
      </c>
    </row>
    <row r="175" spans="1:76" s="6" customFormat="1" ht="37.5" customHeight="1" x14ac:dyDescent="0.35">
      <c r="A175" s="12" t="s">
        <v>191</v>
      </c>
      <c r="B175" s="7" t="s">
        <v>3000</v>
      </c>
      <c r="C175" s="7" t="s">
        <v>3064</v>
      </c>
      <c r="D175" s="7" t="s">
        <v>3065</v>
      </c>
      <c r="E175" s="7" t="s">
        <v>3066</v>
      </c>
      <c r="F175" s="7" t="s">
        <v>138</v>
      </c>
      <c r="G175" s="10" t="s">
        <v>3067</v>
      </c>
      <c r="H175" s="7" t="s">
        <v>296</v>
      </c>
      <c r="I175" s="13" t="str">
        <f>TEXT(
  "2019-05-01",
  "JJ/MM/AA"
)</f>
        <v>01/05/19</v>
      </c>
      <c r="J175" s="14" t="s">
        <v>3068</v>
      </c>
      <c r="K175" s="14" t="s">
        <v>200</v>
      </c>
      <c r="L175" s="7" t="s">
        <v>333</v>
      </c>
      <c r="M175" s="7" t="s">
        <v>57</v>
      </c>
      <c r="N175" s="15" t="s">
        <v>3067</v>
      </c>
      <c r="O175" s="12" t="s">
        <v>202</v>
      </c>
      <c r="P175" s="7" t="s">
        <v>203</v>
      </c>
      <c r="Q175" s="7" t="s">
        <v>204</v>
      </c>
      <c r="R175" s="7" t="s">
        <v>3006</v>
      </c>
      <c r="S175" s="16" t="s">
        <v>687</v>
      </c>
      <c r="T175" s="16" t="s">
        <v>206</v>
      </c>
      <c r="U175" s="16" t="s">
        <v>206</v>
      </c>
      <c r="V175" s="16" t="s">
        <v>2133</v>
      </c>
      <c r="W175" s="17" t="s">
        <v>3007</v>
      </c>
      <c r="X175" s="7" t="s">
        <v>64</v>
      </c>
      <c r="Y175" s="16" t="s">
        <v>202</v>
      </c>
      <c r="Z175" s="16" t="s">
        <v>202</v>
      </c>
      <c r="AA175" s="16" t="s">
        <v>202</v>
      </c>
      <c r="AB175" s="16" t="s">
        <v>202</v>
      </c>
      <c r="AC175" s="8" t="s">
        <v>202</v>
      </c>
      <c r="AD175" s="16" t="s">
        <v>1340</v>
      </c>
      <c r="AE175" s="16" t="s">
        <v>206</v>
      </c>
      <c r="AF175" s="16" t="s">
        <v>1286</v>
      </c>
      <c r="AG175" s="16" t="s">
        <v>2133</v>
      </c>
      <c r="AH175" s="8" t="s">
        <v>3069</v>
      </c>
      <c r="AI175" s="16" t="s">
        <v>3009</v>
      </c>
      <c r="AJ175" s="16" t="s">
        <v>3010</v>
      </c>
      <c r="AK175" s="16" t="s">
        <v>3011</v>
      </c>
      <c r="AL175" s="16" t="s">
        <v>1662</v>
      </c>
      <c r="AM175" s="8" t="s">
        <v>3070</v>
      </c>
      <c r="AN175" s="16" t="s">
        <v>3013</v>
      </c>
      <c r="AO175" s="16" t="s">
        <v>3014</v>
      </c>
      <c r="AP175" s="16" t="s">
        <v>3015</v>
      </c>
      <c r="AQ175" s="16" t="s">
        <v>708</v>
      </c>
      <c r="AR175" s="18" t="s">
        <v>3071</v>
      </c>
      <c r="AS175" s="19" t="s">
        <v>3072</v>
      </c>
      <c r="AT175" s="7" t="s">
        <v>3018</v>
      </c>
      <c r="AU175" s="7" t="s">
        <v>3034</v>
      </c>
      <c r="AV175" s="7" t="s">
        <v>226</v>
      </c>
      <c r="AW175" s="7" t="s">
        <v>202</v>
      </c>
      <c r="AX175" s="7" t="s">
        <v>202</v>
      </c>
      <c r="AY175" s="7" t="s">
        <v>202</v>
      </c>
      <c r="AZ175" s="7" t="s">
        <v>83</v>
      </c>
      <c r="BA175" s="7" t="s">
        <v>93</v>
      </c>
      <c r="BB175" s="7" t="s">
        <v>103</v>
      </c>
      <c r="BC175" s="7" t="s">
        <v>202</v>
      </c>
      <c r="BD175" s="7" t="s">
        <v>109</v>
      </c>
      <c r="BE175" s="7" t="s">
        <v>202</v>
      </c>
      <c r="BF175" s="7" t="s">
        <v>130</v>
      </c>
      <c r="BG175" s="7" t="s">
        <v>318</v>
      </c>
      <c r="BH175" s="7" t="s">
        <v>202</v>
      </c>
      <c r="BI175" s="7" t="s">
        <v>85</v>
      </c>
      <c r="BJ175" s="7" t="s">
        <v>72</v>
      </c>
      <c r="BK175" s="7" t="s">
        <v>202</v>
      </c>
      <c r="BL175" s="7" t="s">
        <v>227</v>
      </c>
      <c r="BM175" s="7" t="s">
        <v>3020</v>
      </c>
      <c r="BN175" s="20" t="s">
        <v>3021</v>
      </c>
      <c r="BO175" s="7" t="s">
        <v>3022</v>
      </c>
      <c r="BP175" s="8" t="s">
        <v>994</v>
      </c>
      <c r="BQ175" s="8" t="s">
        <v>619</v>
      </c>
      <c r="BR175" s="8" t="s">
        <v>202</v>
      </c>
      <c r="BS175" s="8" t="s">
        <v>202</v>
      </c>
      <c r="BT175" s="8" t="s">
        <v>202</v>
      </c>
      <c r="BU175" s="8" t="s">
        <v>202</v>
      </c>
      <c r="BV175" s="16" t="s">
        <v>3073</v>
      </c>
      <c r="BW175" s="27" t="s">
        <v>3025</v>
      </c>
      <c r="BX175" s="28" t="s">
        <v>3074</v>
      </c>
    </row>
    <row r="176" spans="1:76" s="6" customFormat="1" ht="37.5" customHeight="1" x14ac:dyDescent="0.35">
      <c r="A176" s="12" t="s">
        <v>191</v>
      </c>
      <c r="B176" s="7" t="s">
        <v>3000</v>
      </c>
      <c r="C176" s="7" t="s">
        <v>3075</v>
      </c>
      <c r="D176" s="7" t="s">
        <v>3076</v>
      </c>
      <c r="E176" s="7" t="s">
        <v>3077</v>
      </c>
      <c r="F176" s="7" t="s">
        <v>138</v>
      </c>
      <c r="G176" s="10" t="s">
        <v>3078</v>
      </c>
      <c r="H176" s="7" t="s">
        <v>296</v>
      </c>
      <c r="I176" s="13" t="str">
        <f>TEXT(
  "2018-10-10",
  "JJ/MM/AA"
)</f>
        <v>10/10/18</v>
      </c>
      <c r="J176" s="14" t="s">
        <v>3079</v>
      </c>
      <c r="K176" s="14" t="s">
        <v>200</v>
      </c>
      <c r="L176" s="7" t="s">
        <v>201</v>
      </c>
      <c r="M176" s="7" t="s">
        <v>57</v>
      </c>
      <c r="N176" s="15" t="s">
        <v>3078</v>
      </c>
      <c r="O176" s="12" t="s">
        <v>202</v>
      </c>
      <c r="P176" s="7" t="s">
        <v>203</v>
      </c>
      <c r="Q176" s="7" t="s">
        <v>204</v>
      </c>
      <c r="R176" s="7" t="s">
        <v>3006</v>
      </c>
      <c r="S176" s="16" t="s">
        <v>687</v>
      </c>
      <c r="T176" s="16" t="s">
        <v>206</v>
      </c>
      <c r="U176" s="16" t="s">
        <v>206</v>
      </c>
      <c r="V176" s="16" t="s">
        <v>2133</v>
      </c>
      <c r="W176" s="17" t="s">
        <v>3007</v>
      </c>
      <c r="X176" s="7" t="s">
        <v>64</v>
      </c>
      <c r="Y176" s="16" t="s">
        <v>202</v>
      </c>
      <c r="Z176" s="16" t="s">
        <v>202</v>
      </c>
      <c r="AA176" s="16" t="s">
        <v>202</v>
      </c>
      <c r="AB176" s="16" t="s">
        <v>202</v>
      </c>
      <c r="AC176" s="8" t="s">
        <v>202</v>
      </c>
      <c r="AD176" s="16" t="s">
        <v>3042</v>
      </c>
      <c r="AE176" s="16" t="s">
        <v>206</v>
      </c>
      <c r="AF176" s="16" t="s">
        <v>1286</v>
      </c>
      <c r="AG176" s="16" t="s">
        <v>2133</v>
      </c>
      <c r="AH176" s="8" t="s">
        <v>3080</v>
      </c>
      <c r="AI176" s="16" t="s">
        <v>3044</v>
      </c>
      <c r="AJ176" s="16" t="s">
        <v>3010</v>
      </c>
      <c r="AK176" s="16" t="s">
        <v>3011</v>
      </c>
      <c r="AL176" s="16" t="s">
        <v>1662</v>
      </c>
      <c r="AM176" s="8" t="s">
        <v>3081</v>
      </c>
      <c r="AN176" s="16" t="s">
        <v>3046</v>
      </c>
      <c r="AO176" s="16" t="s">
        <v>3014</v>
      </c>
      <c r="AP176" s="16" t="s">
        <v>3015</v>
      </c>
      <c r="AQ176" s="16" t="s">
        <v>708</v>
      </c>
      <c r="AR176" s="18" t="s">
        <v>3082</v>
      </c>
      <c r="AS176" s="19" t="s">
        <v>3083</v>
      </c>
      <c r="AT176" s="7" t="s">
        <v>3018</v>
      </c>
      <c r="AU176" s="7" t="s">
        <v>3034</v>
      </c>
      <c r="AV176" s="7" t="s">
        <v>226</v>
      </c>
      <c r="AW176" s="7" t="s">
        <v>202</v>
      </c>
      <c r="AX176" s="7" t="s">
        <v>202</v>
      </c>
      <c r="AY176" s="7" t="s">
        <v>202</v>
      </c>
      <c r="AZ176" s="7" t="s">
        <v>74</v>
      </c>
      <c r="BA176" s="7" t="s">
        <v>93</v>
      </c>
      <c r="BB176" s="7" t="s">
        <v>103</v>
      </c>
      <c r="BC176" s="7" t="s">
        <v>202</v>
      </c>
      <c r="BD176" s="7" t="s">
        <v>109</v>
      </c>
      <c r="BE176" s="7" t="s">
        <v>202</v>
      </c>
      <c r="BF176" s="7" t="s">
        <v>130</v>
      </c>
      <c r="BG176" s="7" t="s">
        <v>318</v>
      </c>
      <c r="BH176" s="7" t="s">
        <v>202</v>
      </c>
      <c r="BI176" s="7" t="s">
        <v>85</v>
      </c>
      <c r="BJ176" s="7" t="s">
        <v>72</v>
      </c>
      <c r="BK176" s="7" t="s">
        <v>202</v>
      </c>
      <c r="BL176" s="7" t="s">
        <v>227</v>
      </c>
      <c r="BM176" s="7" t="s">
        <v>3020</v>
      </c>
      <c r="BN176" s="20" t="s">
        <v>3021</v>
      </c>
      <c r="BO176" s="7" t="s">
        <v>3022</v>
      </c>
      <c r="BP176" s="8" t="s">
        <v>3023</v>
      </c>
      <c r="BQ176" s="8" t="s">
        <v>619</v>
      </c>
      <c r="BR176" s="8" t="s">
        <v>984</v>
      </c>
      <c r="BS176" s="8" t="s">
        <v>202</v>
      </c>
      <c r="BT176" s="8" t="s">
        <v>202</v>
      </c>
      <c r="BU176" s="8" t="s">
        <v>202</v>
      </c>
      <c r="BV176" s="16" t="s">
        <v>3036</v>
      </c>
      <c r="BW176" s="27" t="s">
        <v>3025</v>
      </c>
      <c r="BX176" s="28" t="s">
        <v>3084</v>
      </c>
    </row>
    <row r="177" spans="1:76" s="6" customFormat="1" ht="37.5" customHeight="1" x14ac:dyDescent="0.35">
      <c r="A177" s="12" t="s">
        <v>191</v>
      </c>
      <c r="B177" s="7" t="s">
        <v>3000</v>
      </c>
      <c r="C177" s="7" t="s">
        <v>3085</v>
      </c>
      <c r="D177" s="7" t="s">
        <v>3086</v>
      </c>
      <c r="E177" s="7" t="s">
        <v>3087</v>
      </c>
      <c r="F177" s="7" t="s">
        <v>137</v>
      </c>
      <c r="G177" s="10" t="s">
        <v>3023</v>
      </c>
      <c r="H177" s="7" t="s">
        <v>296</v>
      </c>
      <c r="I177" s="13" t="str">
        <f>TEXT(
  "2018-10-10",
  "JJ/MM/AA"
)</f>
        <v>10/10/18</v>
      </c>
      <c r="J177" s="14" t="s">
        <v>3005</v>
      </c>
      <c r="K177" s="14" t="s">
        <v>200</v>
      </c>
      <c r="L177" s="7" t="s">
        <v>201</v>
      </c>
      <c r="M177" s="7" t="s">
        <v>57</v>
      </c>
      <c r="N177" s="15" t="s">
        <v>3023</v>
      </c>
      <c r="O177" s="12" t="s">
        <v>202</v>
      </c>
      <c r="P177" s="7" t="s">
        <v>203</v>
      </c>
      <c r="Q177" s="7" t="s">
        <v>204</v>
      </c>
      <c r="R177" s="7" t="s">
        <v>3006</v>
      </c>
      <c r="S177" s="16" t="s">
        <v>687</v>
      </c>
      <c r="T177" s="16" t="s">
        <v>206</v>
      </c>
      <c r="U177" s="16" t="s">
        <v>206</v>
      </c>
      <c r="V177" s="16" t="s">
        <v>2133</v>
      </c>
      <c r="W177" s="17" t="s">
        <v>3007</v>
      </c>
      <c r="X177" s="7" t="s">
        <v>64</v>
      </c>
      <c r="Y177" s="16" t="s">
        <v>202</v>
      </c>
      <c r="Z177" s="16" t="s">
        <v>202</v>
      </c>
      <c r="AA177" s="16" t="s">
        <v>202</v>
      </c>
      <c r="AB177" s="16" t="s">
        <v>202</v>
      </c>
      <c r="AC177" s="8" t="s">
        <v>202</v>
      </c>
      <c r="AD177" s="16" t="s">
        <v>3042</v>
      </c>
      <c r="AE177" s="16" t="s">
        <v>206</v>
      </c>
      <c r="AF177" s="16" t="s">
        <v>1286</v>
      </c>
      <c r="AG177" s="16" t="s">
        <v>2133</v>
      </c>
      <c r="AH177" s="8" t="s">
        <v>3088</v>
      </c>
      <c r="AI177" s="16" t="s">
        <v>3044</v>
      </c>
      <c r="AJ177" s="16" t="s">
        <v>3010</v>
      </c>
      <c r="AK177" s="16" t="s">
        <v>3011</v>
      </c>
      <c r="AL177" s="16" t="s">
        <v>1662</v>
      </c>
      <c r="AM177" s="8" t="s">
        <v>3089</v>
      </c>
      <c r="AN177" s="16" t="s">
        <v>3046</v>
      </c>
      <c r="AO177" s="16" t="s">
        <v>3014</v>
      </c>
      <c r="AP177" s="16" t="s">
        <v>3015</v>
      </c>
      <c r="AQ177" s="16" t="s">
        <v>708</v>
      </c>
      <c r="AR177" s="18" t="s">
        <v>3090</v>
      </c>
      <c r="AS177" s="19" t="s">
        <v>3091</v>
      </c>
      <c r="AT177" s="7" t="s">
        <v>3018</v>
      </c>
      <c r="AU177" s="7" t="s">
        <v>3034</v>
      </c>
      <c r="AV177" s="7" t="s">
        <v>226</v>
      </c>
      <c r="AW177" s="7" t="s">
        <v>202</v>
      </c>
      <c r="AX177" s="7" t="s">
        <v>202</v>
      </c>
      <c r="AY177" s="7" t="s">
        <v>202</v>
      </c>
      <c r="AZ177" s="7" t="s">
        <v>123</v>
      </c>
      <c r="BA177" s="7" t="s">
        <v>93</v>
      </c>
      <c r="BB177" s="7" t="s">
        <v>103</v>
      </c>
      <c r="BC177" s="7" t="s">
        <v>202</v>
      </c>
      <c r="BD177" s="7" t="s">
        <v>109</v>
      </c>
      <c r="BE177" s="7" t="s">
        <v>202</v>
      </c>
      <c r="BF177" s="7" t="s">
        <v>130</v>
      </c>
      <c r="BG177" s="7" t="s">
        <v>318</v>
      </c>
      <c r="BH177" s="7" t="s">
        <v>202</v>
      </c>
      <c r="BI177" s="7" t="s">
        <v>85</v>
      </c>
      <c r="BJ177" s="7" t="s">
        <v>72</v>
      </c>
      <c r="BK177" s="7" t="s">
        <v>202</v>
      </c>
      <c r="BL177" s="7" t="s">
        <v>227</v>
      </c>
      <c r="BM177" s="7" t="s">
        <v>3020</v>
      </c>
      <c r="BN177" s="20" t="s">
        <v>3092</v>
      </c>
      <c r="BO177" s="7" t="s">
        <v>3022</v>
      </c>
      <c r="BP177" s="8" t="s">
        <v>3093</v>
      </c>
      <c r="BQ177" s="8" t="s">
        <v>619</v>
      </c>
      <c r="BR177" s="8" t="s">
        <v>984</v>
      </c>
      <c r="BS177" s="8" t="s">
        <v>202</v>
      </c>
      <c r="BT177" s="8" t="s">
        <v>202</v>
      </c>
      <c r="BU177" s="8" t="s">
        <v>202</v>
      </c>
      <c r="BV177" s="16" t="s">
        <v>3094</v>
      </c>
      <c r="BW177" s="27" t="s">
        <v>3025</v>
      </c>
      <c r="BX177" s="28" t="s">
        <v>3095</v>
      </c>
    </row>
    <row r="178" spans="1:76" s="6" customFormat="1" ht="37.5" customHeight="1" x14ac:dyDescent="0.35">
      <c r="A178" s="12" t="s">
        <v>191</v>
      </c>
      <c r="B178" s="7" t="s">
        <v>3000</v>
      </c>
      <c r="C178" s="7" t="s">
        <v>3096</v>
      </c>
      <c r="D178" s="7" t="s">
        <v>3097</v>
      </c>
      <c r="E178" s="7" t="s">
        <v>3098</v>
      </c>
      <c r="F178" s="7" t="s">
        <v>138</v>
      </c>
      <c r="G178" s="10" t="s">
        <v>3049</v>
      </c>
      <c r="H178" s="7" t="s">
        <v>296</v>
      </c>
      <c r="I178" s="13" t="str">
        <f>TEXT(
  "2018-10-10",
  "JJ/MM/AA"
)</f>
        <v>10/10/18</v>
      </c>
      <c r="J178" s="14" t="s">
        <v>3005</v>
      </c>
      <c r="K178" s="14" t="s">
        <v>200</v>
      </c>
      <c r="L178" s="7" t="s">
        <v>201</v>
      </c>
      <c r="M178" s="7" t="s">
        <v>57</v>
      </c>
      <c r="N178" s="15" t="s">
        <v>3049</v>
      </c>
      <c r="O178" s="12" t="s">
        <v>202</v>
      </c>
      <c r="P178" s="7" t="s">
        <v>203</v>
      </c>
      <c r="Q178" s="7" t="s">
        <v>204</v>
      </c>
      <c r="R178" s="7" t="s">
        <v>3006</v>
      </c>
      <c r="S178" s="16" t="s">
        <v>687</v>
      </c>
      <c r="T178" s="16" t="s">
        <v>206</v>
      </c>
      <c r="U178" s="16" t="s">
        <v>206</v>
      </c>
      <c r="V178" s="16" t="s">
        <v>2133</v>
      </c>
      <c r="W178" s="17" t="s">
        <v>3007</v>
      </c>
      <c r="X178" s="7" t="s">
        <v>64</v>
      </c>
      <c r="Y178" s="16" t="s">
        <v>202</v>
      </c>
      <c r="Z178" s="16" t="s">
        <v>202</v>
      </c>
      <c r="AA178" s="16" t="s">
        <v>202</v>
      </c>
      <c r="AB178" s="16" t="s">
        <v>202</v>
      </c>
      <c r="AC178" s="8" t="s">
        <v>202</v>
      </c>
      <c r="AD178" s="16" t="s">
        <v>3042</v>
      </c>
      <c r="AE178" s="16" t="s">
        <v>206</v>
      </c>
      <c r="AF178" s="16" t="s">
        <v>1286</v>
      </c>
      <c r="AG178" s="16" t="s">
        <v>2133</v>
      </c>
      <c r="AH178" s="8" t="s">
        <v>3099</v>
      </c>
      <c r="AI178" s="16" t="s">
        <v>3044</v>
      </c>
      <c r="AJ178" s="16" t="s">
        <v>3010</v>
      </c>
      <c r="AK178" s="16" t="s">
        <v>3011</v>
      </c>
      <c r="AL178" s="16" t="s">
        <v>1662</v>
      </c>
      <c r="AM178" s="8" t="s">
        <v>3100</v>
      </c>
      <c r="AN178" s="16" t="s">
        <v>3046</v>
      </c>
      <c r="AO178" s="16" t="s">
        <v>3014</v>
      </c>
      <c r="AP178" s="16" t="s">
        <v>3015</v>
      </c>
      <c r="AQ178" s="16" t="s">
        <v>708</v>
      </c>
      <c r="AR178" s="18" t="s">
        <v>3101</v>
      </c>
      <c r="AS178" s="19" t="s">
        <v>3102</v>
      </c>
      <c r="AT178" s="7" t="s">
        <v>3018</v>
      </c>
      <c r="AU178" s="7" t="s">
        <v>3034</v>
      </c>
      <c r="AV178" s="7" t="s">
        <v>226</v>
      </c>
      <c r="AW178" s="7" t="s">
        <v>202</v>
      </c>
      <c r="AX178" s="7" t="s">
        <v>202</v>
      </c>
      <c r="AY178" s="7" t="s">
        <v>202</v>
      </c>
      <c r="AZ178" s="7" t="s">
        <v>102</v>
      </c>
      <c r="BA178" s="7" t="s">
        <v>93</v>
      </c>
      <c r="BB178" s="7" t="s">
        <v>103</v>
      </c>
      <c r="BC178" s="7" t="s">
        <v>202</v>
      </c>
      <c r="BD178" s="7" t="s">
        <v>109</v>
      </c>
      <c r="BE178" s="7" t="s">
        <v>202</v>
      </c>
      <c r="BF178" s="7" t="s">
        <v>130</v>
      </c>
      <c r="BG178" s="7" t="s">
        <v>318</v>
      </c>
      <c r="BH178" s="7" t="s">
        <v>202</v>
      </c>
      <c r="BI178" s="7" t="s">
        <v>85</v>
      </c>
      <c r="BJ178" s="7" t="s">
        <v>72</v>
      </c>
      <c r="BK178" s="7" t="s">
        <v>202</v>
      </c>
      <c r="BL178" s="7" t="s">
        <v>227</v>
      </c>
      <c r="BM178" s="7" t="s">
        <v>3020</v>
      </c>
      <c r="BN178" s="20" t="s">
        <v>3021</v>
      </c>
      <c r="BO178" s="7" t="s">
        <v>3022</v>
      </c>
      <c r="BP178" s="8" t="s">
        <v>3023</v>
      </c>
      <c r="BQ178" s="8" t="s">
        <v>619</v>
      </c>
      <c r="BR178" s="8" t="s">
        <v>984</v>
      </c>
      <c r="BS178" s="8" t="s">
        <v>3035</v>
      </c>
      <c r="BT178" s="8" t="s">
        <v>3103</v>
      </c>
      <c r="BU178" s="8" t="s">
        <v>202</v>
      </c>
      <c r="BV178" s="16" t="s">
        <v>3104</v>
      </c>
      <c r="BW178" s="27" t="s">
        <v>3025</v>
      </c>
      <c r="BX178" s="28" t="s">
        <v>3105</v>
      </c>
    </row>
    <row r="179" spans="1:76" s="6" customFormat="1" ht="37.5" customHeight="1" x14ac:dyDescent="0.35">
      <c r="A179" s="12" t="s">
        <v>191</v>
      </c>
      <c r="B179" s="7" t="s">
        <v>3000</v>
      </c>
      <c r="C179" s="7" t="s">
        <v>3106</v>
      </c>
      <c r="D179" s="7" t="s">
        <v>3107</v>
      </c>
      <c r="E179" s="7" t="s">
        <v>3108</v>
      </c>
      <c r="F179" s="7" t="s">
        <v>138</v>
      </c>
      <c r="G179" s="10" t="s">
        <v>3109</v>
      </c>
      <c r="H179" s="7" t="s">
        <v>296</v>
      </c>
      <c r="I179" s="13" t="str">
        <f>TEXT(
  "2020-05-15",
  "JJ/MM/AA"
)</f>
        <v>15/05/20</v>
      </c>
      <c r="J179" s="14" t="s">
        <v>3005</v>
      </c>
      <c r="K179" s="14" t="s">
        <v>200</v>
      </c>
      <c r="L179" s="7" t="s">
        <v>333</v>
      </c>
      <c r="M179" s="7" t="s">
        <v>57</v>
      </c>
      <c r="N179" s="15" t="s">
        <v>3023</v>
      </c>
      <c r="O179" s="12" t="s">
        <v>202</v>
      </c>
      <c r="P179" s="7" t="s">
        <v>203</v>
      </c>
      <c r="Q179" s="7" t="s">
        <v>204</v>
      </c>
      <c r="R179" s="7" t="s">
        <v>3006</v>
      </c>
      <c r="S179" s="16" t="s">
        <v>687</v>
      </c>
      <c r="T179" s="16" t="s">
        <v>206</v>
      </c>
      <c r="U179" s="16" t="s">
        <v>206</v>
      </c>
      <c r="V179" s="16" t="s">
        <v>2133</v>
      </c>
      <c r="W179" s="17" t="s">
        <v>3007</v>
      </c>
      <c r="X179" s="7" t="s">
        <v>64</v>
      </c>
      <c r="Y179" s="16" t="s">
        <v>202</v>
      </c>
      <c r="Z179" s="16" t="s">
        <v>202</v>
      </c>
      <c r="AA179" s="16" t="s">
        <v>202</v>
      </c>
      <c r="AB179" s="16" t="s">
        <v>202</v>
      </c>
      <c r="AC179" s="8" t="s">
        <v>202</v>
      </c>
      <c r="AD179" s="16" t="s">
        <v>1340</v>
      </c>
      <c r="AE179" s="16" t="s">
        <v>206</v>
      </c>
      <c r="AF179" s="16" t="s">
        <v>1286</v>
      </c>
      <c r="AG179" s="16" t="s">
        <v>2133</v>
      </c>
      <c r="AH179" s="8" t="s">
        <v>3110</v>
      </c>
      <c r="AI179" s="16" t="s">
        <v>3009</v>
      </c>
      <c r="AJ179" s="16" t="s">
        <v>3010</v>
      </c>
      <c r="AK179" s="16" t="s">
        <v>3011</v>
      </c>
      <c r="AL179" s="16" t="s">
        <v>1662</v>
      </c>
      <c r="AM179" s="8" t="s">
        <v>3111</v>
      </c>
      <c r="AN179" s="16" t="s">
        <v>3013</v>
      </c>
      <c r="AO179" s="16" t="s">
        <v>3014</v>
      </c>
      <c r="AP179" s="16" t="s">
        <v>3015</v>
      </c>
      <c r="AQ179" s="16" t="s">
        <v>708</v>
      </c>
      <c r="AR179" s="18" t="s">
        <v>3112</v>
      </c>
      <c r="AS179" s="19" t="s">
        <v>3113</v>
      </c>
      <c r="AT179" s="7" t="s">
        <v>3018</v>
      </c>
      <c r="AU179" s="7" t="s">
        <v>3034</v>
      </c>
      <c r="AV179" s="7" t="s">
        <v>226</v>
      </c>
      <c r="AW179" s="7" t="s">
        <v>202</v>
      </c>
      <c r="AX179" s="7" t="s">
        <v>202</v>
      </c>
      <c r="AY179" s="7" t="s">
        <v>202</v>
      </c>
      <c r="AZ179" s="7" t="s">
        <v>117</v>
      </c>
      <c r="BA179" s="7" t="s">
        <v>202</v>
      </c>
      <c r="BB179" s="7" t="s">
        <v>202</v>
      </c>
      <c r="BC179" s="7" t="s">
        <v>202</v>
      </c>
      <c r="BD179" s="7" t="s">
        <v>88</v>
      </c>
      <c r="BE179" s="7" t="s">
        <v>202</v>
      </c>
      <c r="BF179" s="7" t="s">
        <v>130</v>
      </c>
      <c r="BG179" s="7" t="s">
        <v>318</v>
      </c>
      <c r="BH179" s="7" t="s">
        <v>202</v>
      </c>
      <c r="BI179" s="7" t="s">
        <v>85</v>
      </c>
      <c r="BJ179" s="7" t="s">
        <v>72</v>
      </c>
      <c r="BK179" s="7" t="s">
        <v>202</v>
      </c>
      <c r="BL179" s="7" t="s">
        <v>227</v>
      </c>
      <c r="BM179" s="7" t="s">
        <v>3020</v>
      </c>
      <c r="BN179" s="20" t="s">
        <v>3060</v>
      </c>
      <c r="BO179" s="7" t="s">
        <v>3034</v>
      </c>
      <c r="BP179" s="8" t="s">
        <v>3061</v>
      </c>
      <c r="BQ179" s="8" t="s">
        <v>202</v>
      </c>
      <c r="BR179" s="8" t="s">
        <v>202</v>
      </c>
      <c r="BS179" s="8" t="s">
        <v>202</v>
      </c>
      <c r="BT179" s="8" t="s">
        <v>202</v>
      </c>
      <c r="BU179" s="8" t="s">
        <v>202</v>
      </c>
      <c r="BV179" s="16" t="s">
        <v>3114</v>
      </c>
      <c r="BW179" s="27" t="s">
        <v>3025</v>
      </c>
      <c r="BX179" s="28" t="s">
        <v>3063</v>
      </c>
    </row>
    <row r="180" spans="1:76" s="6" customFormat="1" ht="37.5" customHeight="1" x14ac:dyDescent="0.35">
      <c r="A180" s="12" t="s">
        <v>191</v>
      </c>
      <c r="B180" s="7" t="s">
        <v>3000</v>
      </c>
      <c r="C180" s="7" t="s">
        <v>3115</v>
      </c>
      <c r="D180" s="7" t="s">
        <v>3116</v>
      </c>
      <c r="E180" s="7" t="s">
        <v>3117</v>
      </c>
      <c r="F180" s="7" t="s">
        <v>138</v>
      </c>
      <c r="G180" s="10" t="s">
        <v>3118</v>
      </c>
      <c r="H180" s="7" t="s">
        <v>296</v>
      </c>
      <c r="I180" s="13" t="str">
        <f>TEXT(
  "2018-10-10",
  "JJ/MM/AA"
)</f>
        <v>10/10/18</v>
      </c>
      <c r="J180" s="14" t="s">
        <v>3005</v>
      </c>
      <c r="K180" s="14" t="s">
        <v>200</v>
      </c>
      <c r="L180" s="7" t="s">
        <v>201</v>
      </c>
      <c r="M180" s="7" t="s">
        <v>57</v>
      </c>
      <c r="N180" s="15" t="s">
        <v>3118</v>
      </c>
      <c r="O180" s="12" t="s">
        <v>202</v>
      </c>
      <c r="P180" s="7" t="s">
        <v>203</v>
      </c>
      <c r="Q180" s="7" t="s">
        <v>204</v>
      </c>
      <c r="R180" s="7" t="s">
        <v>3006</v>
      </c>
      <c r="S180" s="16" t="s">
        <v>687</v>
      </c>
      <c r="T180" s="16" t="s">
        <v>206</v>
      </c>
      <c r="U180" s="16" t="s">
        <v>206</v>
      </c>
      <c r="V180" s="16" t="s">
        <v>2133</v>
      </c>
      <c r="W180" s="17" t="s">
        <v>3007</v>
      </c>
      <c r="X180" s="7" t="s">
        <v>64</v>
      </c>
      <c r="Y180" s="16" t="s">
        <v>202</v>
      </c>
      <c r="Z180" s="16" t="s">
        <v>202</v>
      </c>
      <c r="AA180" s="16" t="s">
        <v>202</v>
      </c>
      <c r="AB180" s="16" t="s">
        <v>202</v>
      </c>
      <c r="AC180" s="8" t="s">
        <v>202</v>
      </c>
      <c r="AD180" s="16" t="s">
        <v>1340</v>
      </c>
      <c r="AE180" s="16" t="s">
        <v>206</v>
      </c>
      <c r="AF180" s="16" t="s">
        <v>1286</v>
      </c>
      <c r="AG180" s="16" t="s">
        <v>2133</v>
      </c>
      <c r="AH180" s="8" t="s">
        <v>3119</v>
      </c>
      <c r="AI180" s="16" t="s">
        <v>3009</v>
      </c>
      <c r="AJ180" s="16" t="s">
        <v>3010</v>
      </c>
      <c r="AK180" s="16" t="s">
        <v>3011</v>
      </c>
      <c r="AL180" s="16" t="s">
        <v>1662</v>
      </c>
      <c r="AM180" s="8" t="s">
        <v>3120</v>
      </c>
      <c r="AN180" s="16" t="s">
        <v>3013</v>
      </c>
      <c r="AO180" s="16" t="s">
        <v>3014</v>
      </c>
      <c r="AP180" s="16" t="s">
        <v>3015</v>
      </c>
      <c r="AQ180" s="16" t="s">
        <v>708</v>
      </c>
      <c r="AR180" s="18" t="s">
        <v>3121</v>
      </c>
      <c r="AS180" s="19" t="s">
        <v>3122</v>
      </c>
      <c r="AT180" s="7" t="s">
        <v>3018</v>
      </c>
      <c r="AU180" s="7" t="s">
        <v>3034</v>
      </c>
      <c r="AV180" s="7" t="s">
        <v>226</v>
      </c>
      <c r="AW180" s="7" t="s">
        <v>202</v>
      </c>
      <c r="AX180" s="7" t="s">
        <v>202</v>
      </c>
      <c r="AY180" s="7" t="s">
        <v>202</v>
      </c>
      <c r="AZ180" s="7" t="s">
        <v>117</v>
      </c>
      <c r="BA180" s="7" t="s">
        <v>93</v>
      </c>
      <c r="BB180" s="7" t="s">
        <v>103</v>
      </c>
      <c r="BC180" s="7" t="s">
        <v>202</v>
      </c>
      <c r="BD180" s="7" t="s">
        <v>109</v>
      </c>
      <c r="BE180" s="7" t="s">
        <v>202</v>
      </c>
      <c r="BF180" s="7" t="s">
        <v>130</v>
      </c>
      <c r="BG180" s="7" t="s">
        <v>318</v>
      </c>
      <c r="BH180" s="7" t="s">
        <v>202</v>
      </c>
      <c r="BI180" s="7" t="s">
        <v>85</v>
      </c>
      <c r="BJ180" s="7" t="s">
        <v>72</v>
      </c>
      <c r="BK180" s="7" t="s">
        <v>202</v>
      </c>
      <c r="BL180" s="7" t="s">
        <v>227</v>
      </c>
      <c r="BM180" s="7" t="s">
        <v>3020</v>
      </c>
      <c r="BN180" s="20" t="s">
        <v>3021</v>
      </c>
      <c r="BO180" s="7" t="s">
        <v>3022</v>
      </c>
      <c r="BP180" s="8" t="s">
        <v>3023</v>
      </c>
      <c r="BQ180" s="8" t="s">
        <v>619</v>
      </c>
      <c r="BR180" s="8" t="s">
        <v>984</v>
      </c>
      <c r="BS180" s="8" t="s">
        <v>3123</v>
      </c>
      <c r="BT180" s="8" t="s">
        <v>3124</v>
      </c>
      <c r="BU180" s="8" t="s">
        <v>202</v>
      </c>
      <c r="BV180" s="16" t="s">
        <v>3125</v>
      </c>
      <c r="BW180" s="27" t="s">
        <v>3025</v>
      </c>
      <c r="BX180" s="28" t="s">
        <v>3126</v>
      </c>
    </row>
    <row r="181" spans="1:76" s="6" customFormat="1" ht="37.5" customHeight="1" x14ac:dyDescent="0.35">
      <c r="A181" s="12" t="s">
        <v>191</v>
      </c>
      <c r="B181" s="7" t="s">
        <v>3000</v>
      </c>
      <c r="C181" s="7" t="s">
        <v>3127</v>
      </c>
      <c r="D181" s="7" t="s">
        <v>3128</v>
      </c>
      <c r="E181" s="7" t="s">
        <v>3129</v>
      </c>
      <c r="F181" s="7" t="s">
        <v>138</v>
      </c>
      <c r="G181" s="10" t="s">
        <v>3103</v>
      </c>
      <c r="H181" s="7" t="s">
        <v>296</v>
      </c>
      <c r="I181" s="13" t="str">
        <f>TEXT(
  "2018-10-10",
  "JJ/MM/AA"
)</f>
        <v>10/10/18</v>
      </c>
      <c r="J181" s="14" t="s">
        <v>3005</v>
      </c>
      <c r="K181" s="14" t="s">
        <v>200</v>
      </c>
      <c r="L181" s="7" t="s">
        <v>201</v>
      </c>
      <c r="M181" s="7" t="s">
        <v>57</v>
      </c>
      <c r="N181" s="15" t="s">
        <v>3103</v>
      </c>
      <c r="O181" s="12" t="s">
        <v>202</v>
      </c>
      <c r="P181" s="7" t="s">
        <v>203</v>
      </c>
      <c r="Q181" s="7" t="s">
        <v>204</v>
      </c>
      <c r="R181" s="7" t="s">
        <v>3006</v>
      </c>
      <c r="S181" s="16" t="s">
        <v>687</v>
      </c>
      <c r="T181" s="16" t="s">
        <v>206</v>
      </c>
      <c r="U181" s="16" t="s">
        <v>206</v>
      </c>
      <c r="V181" s="16" t="s">
        <v>2133</v>
      </c>
      <c r="W181" s="17" t="s">
        <v>3007</v>
      </c>
      <c r="X181" s="7" t="s">
        <v>64</v>
      </c>
      <c r="Y181" s="16" t="s">
        <v>202</v>
      </c>
      <c r="Z181" s="16" t="s">
        <v>202</v>
      </c>
      <c r="AA181" s="16" t="s">
        <v>202</v>
      </c>
      <c r="AB181" s="16" t="s">
        <v>202</v>
      </c>
      <c r="AC181" s="8" t="s">
        <v>202</v>
      </c>
      <c r="AD181" s="16" t="s">
        <v>1340</v>
      </c>
      <c r="AE181" s="16" t="s">
        <v>206</v>
      </c>
      <c r="AF181" s="16" t="s">
        <v>1286</v>
      </c>
      <c r="AG181" s="16" t="s">
        <v>2133</v>
      </c>
      <c r="AH181" s="8" t="s">
        <v>3130</v>
      </c>
      <c r="AI181" s="16" t="s">
        <v>3009</v>
      </c>
      <c r="AJ181" s="16" t="s">
        <v>3010</v>
      </c>
      <c r="AK181" s="16" t="s">
        <v>3011</v>
      </c>
      <c r="AL181" s="16" t="s">
        <v>1662</v>
      </c>
      <c r="AM181" s="8" t="s">
        <v>3131</v>
      </c>
      <c r="AN181" s="16" t="s">
        <v>3013</v>
      </c>
      <c r="AO181" s="16" t="s">
        <v>3014</v>
      </c>
      <c r="AP181" s="16" t="s">
        <v>3015</v>
      </c>
      <c r="AQ181" s="16" t="s">
        <v>708</v>
      </c>
      <c r="AR181" s="18" t="s">
        <v>3132</v>
      </c>
      <c r="AS181" s="19" t="s">
        <v>3133</v>
      </c>
      <c r="AT181" s="7" t="s">
        <v>3018</v>
      </c>
      <c r="AU181" s="7" t="s">
        <v>3034</v>
      </c>
      <c r="AV181" s="7" t="s">
        <v>226</v>
      </c>
      <c r="AW181" s="7" t="s">
        <v>202</v>
      </c>
      <c r="AX181" s="7" t="s">
        <v>202</v>
      </c>
      <c r="AY181" s="7" t="s">
        <v>202</v>
      </c>
      <c r="AZ181" s="7" t="s">
        <v>119</v>
      </c>
      <c r="BA181" s="7" t="s">
        <v>93</v>
      </c>
      <c r="BB181" s="7" t="s">
        <v>103</v>
      </c>
      <c r="BC181" s="7" t="s">
        <v>202</v>
      </c>
      <c r="BD181" s="7" t="s">
        <v>109</v>
      </c>
      <c r="BE181" s="7" t="s">
        <v>202</v>
      </c>
      <c r="BF181" s="7" t="s">
        <v>130</v>
      </c>
      <c r="BG181" s="7" t="s">
        <v>318</v>
      </c>
      <c r="BH181" s="7" t="s">
        <v>202</v>
      </c>
      <c r="BI181" s="7" t="s">
        <v>85</v>
      </c>
      <c r="BJ181" s="7" t="s">
        <v>72</v>
      </c>
      <c r="BK181" s="7" t="s">
        <v>202</v>
      </c>
      <c r="BL181" s="7" t="s">
        <v>227</v>
      </c>
      <c r="BM181" s="7" t="s">
        <v>3020</v>
      </c>
      <c r="BN181" s="20" t="s">
        <v>3021</v>
      </c>
      <c r="BO181" s="7" t="s">
        <v>3022</v>
      </c>
      <c r="BP181" s="8" t="s">
        <v>3023</v>
      </c>
      <c r="BQ181" s="8" t="s">
        <v>619</v>
      </c>
      <c r="BR181" s="8" t="s">
        <v>984</v>
      </c>
      <c r="BS181" s="8" t="s">
        <v>3093</v>
      </c>
      <c r="BT181" s="8" t="s">
        <v>3041</v>
      </c>
      <c r="BU181" s="8" t="s">
        <v>3035</v>
      </c>
      <c r="BV181" s="16" t="s">
        <v>3134</v>
      </c>
      <c r="BW181" s="27" t="s">
        <v>3025</v>
      </c>
      <c r="BX181" s="28" t="s">
        <v>3135</v>
      </c>
    </row>
    <row r="182" spans="1:76" s="6" customFormat="1" ht="37.5" customHeight="1" x14ac:dyDescent="0.35">
      <c r="A182" s="12" t="s">
        <v>191</v>
      </c>
      <c r="B182" s="7" t="s">
        <v>3000</v>
      </c>
      <c r="C182" s="7" t="s">
        <v>3136</v>
      </c>
      <c r="D182" s="7" t="s">
        <v>3137</v>
      </c>
      <c r="E182" s="7" t="s">
        <v>3138</v>
      </c>
      <c r="F182" s="7" t="s">
        <v>138</v>
      </c>
      <c r="G182" s="10" t="s">
        <v>3035</v>
      </c>
      <c r="H182" s="7" t="s">
        <v>296</v>
      </c>
      <c r="I182" s="13" t="str">
        <f>TEXT(
  "2018-10-10",
  "JJ/MM/AA"
)</f>
        <v>10/10/18</v>
      </c>
      <c r="J182" s="14" t="s">
        <v>3005</v>
      </c>
      <c r="K182" s="14" t="s">
        <v>200</v>
      </c>
      <c r="L182" s="7" t="s">
        <v>201</v>
      </c>
      <c r="M182" s="7" t="s">
        <v>57</v>
      </c>
      <c r="N182" s="15" t="s">
        <v>3035</v>
      </c>
      <c r="O182" s="12" t="s">
        <v>202</v>
      </c>
      <c r="P182" s="7" t="s">
        <v>203</v>
      </c>
      <c r="Q182" s="7" t="s">
        <v>204</v>
      </c>
      <c r="R182" s="7" t="s">
        <v>3006</v>
      </c>
      <c r="S182" s="16" t="s">
        <v>687</v>
      </c>
      <c r="T182" s="16" t="s">
        <v>206</v>
      </c>
      <c r="U182" s="16" t="s">
        <v>206</v>
      </c>
      <c r="V182" s="16" t="s">
        <v>2133</v>
      </c>
      <c r="W182" s="17" t="s">
        <v>3007</v>
      </c>
      <c r="X182" s="7" t="s">
        <v>64</v>
      </c>
      <c r="Y182" s="16" t="s">
        <v>202</v>
      </c>
      <c r="Z182" s="16" t="s">
        <v>202</v>
      </c>
      <c r="AA182" s="16" t="s">
        <v>202</v>
      </c>
      <c r="AB182" s="16" t="s">
        <v>202</v>
      </c>
      <c r="AC182" s="8" t="s">
        <v>202</v>
      </c>
      <c r="AD182" s="16" t="s">
        <v>1340</v>
      </c>
      <c r="AE182" s="16" t="s">
        <v>206</v>
      </c>
      <c r="AF182" s="16" t="s">
        <v>1286</v>
      </c>
      <c r="AG182" s="16" t="s">
        <v>2133</v>
      </c>
      <c r="AH182" s="8" t="s">
        <v>3139</v>
      </c>
      <c r="AI182" s="16" t="s">
        <v>3009</v>
      </c>
      <c r="AJ182" s="16" t="s">
        <v>3010</v>
      </c>
      <c r="AK182" s="16" t="s">
        <v>3011</v>
      </c>
      <c r="AL182" s="16" t="s">
        <v>1662</v>
      </c>
      <c r="AM182" s="8" t="s">
        <v>3140</v>
      </c>
      <c r="AN182" s="16" t="s">
        <v>3013</v>
      </c>
      <c r="AO182" s="16" t="s">
        <v>3014</v>
      </c>
      <c r="AP182" s="16" t="s">
        <v>3015</v>
      </c>
      <c r="AQ182" s="16" t="s">
        <v>708</v>
      </c>
      <c r="AR182" s="18" t="s">
        <v>3141</v>
      </c>
      <c r="AS182" s="19" t="s">
        <v>3142</v>
      </c>
      <c r="AT182" s="7" t="s">
        <v>3018</v>
      </c>
      <c r="AU182" s="7" t="s">
        <v>3143</v>
      </c>
      <c r="AV182" s="7" t="s">
        <v>226</v>
      </c>
      <c r="AW182" s="7" t="s">
        <v>202</v>
      </c>
      <c r="AX182" s="7" t="s">
        <v>202</v>
      </c>
      <c r="AY182" s="7" t="s">
        <v>202</v>
      </c>
      <c r="AZ182" s="7" t="s">
        <v>119</v>
      </c>
      <c r="BA182" s="7" t="s">
        <v>93</v>
      </c>
      <c r="BB182" s="7" t="s">
        <v>103</v>
      </c>
      <c r="BC182" s="7" t="s">
        <v>202</v>
      </c>
      <c r="BD182" s="7" t="s">
        <v>109</v>
      </c>
      <c r="BE182" s="7" t="s">
        <v>202</v>
      </c>
      <c r="BF182" s="7" t="s">
        <v>130</v>
      </c>
      <c r="BG182" s="7" t="s">
        <v>318</v>
      </c>
      <c r="BH182" s="7" t="s">
        <v>202</v>
      </c>
      <c r="BI182" s="7" t="s">
        <v>85</v>
      </c>
      <c r="BJ182" s="7" t="s">
        <v>72</v>
      </c>
      <c r="BK182" s="7" t="s">
        <v>202</v>
      </c>
      <c r="BL182" s="7" t="s">
        <v>227</v>
      </c>
      <c r="BM182" s="7" t="s">
        <v>3020</v>
      </c>
      <c r="BN182" s="20" t="s">
        <v>3021</v>
      </c>
      <c r="BO182" s="7" t="s">
        <v>3022</v>
      </c>
      <c r="BP182" s="8" t="s">
        <v>3023</v>
      </c>
      <c r="BQ182" s="8" t="s">
        <v>619</v>
      </c>
      <c r="BR182" s="8" t="s">
        <v>984</v>
      </c>
      <c r="BS182" s="8" t="s">
        <v>3041</v>
      </c>
      <c r="BT182" s="8" t="s">
        <v>3049</v>
      </c>
      <c r="BU182" s="8" t="s">
        <v>202</v>
      </c>
      <c r="BV182" s="16" t="s">
        <v>3144</v>
      </c>
      <c r="BW182" s="27" t="s">
        <v>3025</v>
      </c>
      <c r="BX182" s="28" t="s">
        <v>3145</v>
      </c>
    </row>
    <row r="183" spans="1:76" s="6" customFormat="1" ht="37.5" customHeight="1" x14ac:dyDescent="0.35">
      <c r="A183" s="12" t="s">
        <v>191</v>
      </c>
      <c r="B183" s="7" t="s">
        <v>3000</v>
      </c>
      <c r="C183" s="7" t="s">
        <v>3146</v>
      </c>
      <c r="D183" s="7" t="s">
        <v>3147</v>
      </c>
      <c r="E183" s="7" t="s">
        <v>3129</v>
      </c>
      <c r="F183" s="7" t="s">
        <v>138</v>
      </c>
      <c r="G183" s="10" t="s">
        <v>3093</v>
      </c>
      <c r="H183" s="7" t="s">
        <v>296</v>
      </c>
      <c r="I183" s="13" t="str">
        <f>TEXT(
  "2018-10-10",
  "JJ/MM/AA"
)</f>
        <v>10/10/18</v>
      </c>
      <c r="J183" s="14" t="s">
        <v>3005</v>
      </c>
      <c r="K183" s="14" t="s">
        <v>200</v>
      </c>
      <c r="L183" s="7" t="s">
        <v>201</v>
      </c>
      <c r="M183" s="7" t="s">
        <v>57</v>
      </c>
      <c r="N183" s="15" t="s">
        <v>3093</v>
      </c>
      <c r="O183" s="12" t="s">
        <v>202</v>
      </c>
      <c r="P183" s="7" t="s">
        <v>203</v>
      </c>
      <c r="Q183" s="7" t="s">
        <v>204</v>
      </c>
      <c r="R183" s="7" t="s">
        <v>3006</v>
      </c>
      <c r="S183" s="16" t="s">
        <v>687</v>
      </c>
      <c r="T183" s="16" t="s">
        <v>206</v>
      </c>
      <c r="U183" s="16" t="s">
        <v>206</v>
      </c>
      <c r="V183" s="16" t="s">
        <v>2133</v>
      </c>
      <c r="W183" s="17" t="s">
        <v>3007</v>
      </c>
      <c r="X183" s="7" t="s">
        <v>64</v>
      </c>
      <c r="Y183" s="16" t="s">
        <v>202</v>
      </c>
      <c r="Z183" s="16" t="s">
        <v>202</v>
      </c>
      <c r="AA183" s="16" t="s">
        <v>202</v>
      </c>
      <c r="AB183" s="16" t="s">
        <v>202</v>
      </c>
      <c r="AC183" s="8" t="s">
        <v>202</v>
      </c>
      <c r="AD183" s="16" t="s">
        <v>1340</v>
      </c>
      <c r="AE183" s="16" t="s">
        <v>206</v>
      </c>
      <c r="AF183" s="16" t="s">
        <v>1286</v>
      </c>
      <c r="AG183" s="16" t="s">
        <v>2133</v>
      </c>
      <c r="AH183" s="8" t="s">
        <v>3148</v>
      </c>
      <c r="AI183" s="16" t="s">
        <v>3009</v>
      </c>
      <c r="AJ183" s="16" t="s">
        <v>3010</v>
      </c>
      <c r="AK183" s="16" t="s">
        <v>3011</v>
      </c>
      <c r="AL183" s="16" t="s">
        <v>1662</v>
      </c>
      <c r="AM183" s="8" t="s">
        <v>3149</v>
      </c>
      <c r="AN183" s="16" t="s">
        <v>3013</v>
      </c>
      <c r="AO183" s="16" t="s">
        <v>3014</v>
      </c>
      <c r="AP183" s="16" t="s">
        <v>3015</v>
      </c>
      <c r="AQ183" s="16" t="s">
        <v>708</v>
      </c>
      <c r="AR183" s="18" t="s">
        <v>3150</v>
      </c>
      <c r="AS183" s="19" t="s">
        <v>3151</v>
      </c>
      <c r="AT183" s="7" t="s">
        <v>3018</v>
      </c>
      <c r="AU183" s="7" t="s">
        <v>3034</v>
      </c>
      <c r="AV183" s="7" t="s">
        <v>226</v>
      </c>
      <c r="AW183" s="7" t="s">
        <v>202</v>
      </c>
      <c r="AX183" s="7" t="s">
        <v>202</v>
      </c>
      <c r="AY183" s="7" t="s">
        <v>202</v>
      </c>
      <c r="AZ183" s="7" t="s">
        <v>119</v>
      </c>
      <c r="BA183" s="7" t="s">
        <v>93</v>
      </c>
      <c r="BB183" s="7" t="s">
        <v>103</v>
      </c>
      <c r="BC183" s="7" t="s">
        <v>202</v>
      </c>
      <c r="BD183" s="7" t="s">
        <v>109</v>
      </c>
      <c r="BE183" s="7" t="s">
        <v>202</v>
      </c>
      <c r="BF183" s="7" t="s">
        <v>130</v>
      </c>
      <c r="BG183" s="7" t="s">
        <v>318</v>
      </c>
      <c r="BH183" s="7" t="s">
        <v>202</v>
      </c>
      <c r="BI183" s="7" t="s">
        <v>85</v>
      </c>
      <c r="BJ183" s="7" t="s">
        <v>72</v>
      </c>
      <c r="BK183" s="7" t="s">
        <v>202</v>
      </c>
      <c r="BL183" s="7" t="s">
        <v>227</v>
      </c>
      <c r="BM183" s="7" t="s">
        <v>3020</v>
      </c>
      <c r="BN183" s="20" t="s">
        <v>3021</v>
      </c>
      <c r="BO183" s="7" t="s">
        <v>3022</v>
      </c>
      <c r="BP183" s="8" t="s">
        <v>3023</v>
      </c>
      <c r="BQ183" s="8" t="s">
        <v>619</v>
      </c>
      <c r="BR183" s="8" t="s">
        <v>984</v>
      </c>
      <c r="BS183" s="8" t="s">
        <v>3103</v>
      </c>
      <c r="BT183" s="8" t="s">
        <v>3041</v>
      </c>
      <c r="BU183" s="8" t="s">
        <v>3035</v>
      </c>
      <c r="BV183" s="16" t="s">
        <v>3152</v>
      </c>
      <c r="BW183" s="27" t="s">
        <v>3025</v>
      </c>
      <c r="BX183" s="28" t="s">
        <v>3153</v>
      </c>
    </row>
    <row r="184" spans="1:76" s="6" customFormat="1" ht="37.5" customHeight="1" x14ac:dyDescent="0.35">
      <c r="A184" s="12" t="s">
        <v>191</v>
      </c>
      <c r="B184" s="7" t="s">
        <v>3000</v>
      </c>
      <c r="C184" s="7" t="s">
        <v>3154</v>
      </c>
      <c r="D184" s="7" t="s">
        <v>3155</v>
      </c>
      <c r="E184" s="7" t="s">
        <v>3156</v>
      </c>
      <c r="F184" s="7" t="s">
        <v>138</v>
      </c>
      <c r="G184" s="10" t="s">
        <v>3157</v>
      </c>
      <c r="H184" s="7" t="s">
        <v>296</v>
      </c>
      <c r="I184" s="13" t="str">
        <f>TEXT(
  "2020-05-15",
  "JJ/MM/AA"
)</f>
        <v>15/05/20</v>
      </c>
      <c r="J184" s="14" t="s">
        <v>3005</v>
      </c>
      <c r="K184" s="14" t="s">
        <v>200</v>
      </c>
      <c r="L184" s="7" t="s">
        <v>333</v>
      </c>
      <c r="M184" s="7" t="s">
        <v>57</v>
      </c>
      <c r="N184" s="15" t="s">
        <v>3023</v>
      </c>
      <c r="O184" s="12" t="s">
        <v>202</v>
      </c>
      <c r="P184" s="7" t="s">
        <v>203</v>
      </c>
      <c r="Q184" s="7" t="s">
        <v>204</v>
      </c>
      <c r="R184" s="7" t="s">
        <v>3006</v>
      </c>
      <c r="S184" s="16" t="s">
        <v>687</v>
      </c>
      <c r="T184" s="16" t="s">
        <v>206</v>
      </c>
      <c r="U184" s="16" t="s">
        <v>206</v>
      </c>
      <c r="V184" s="16" t="s">
        <v>2133</v>
      </c>
      <c r="W184" s="17" t="s">
        <v>3007</v>
      </c>
      <c r="X184" s="7" t="s">
        <v>64</v>
      </c>
      <c r="Y184" s="16" t="s">
        <v>202</v>
      </c>
      <c r="Z184" s="16" t="s">
        <v>202</v>
      </c>
      <c r="AA184" s="16" t="s">
        <v>202</v>
      </c>
      <c r="AB184" s="16" t="s">
        <v>202</v>
      </c>
      <c r="AC184" s="8" t="s">
        <v>202</v>
      </c>
      <c r="AD184" s="16" t="s">
        <v>1340</v>
      </c>
      <c r="AE184" s="16" t="s">
        <v>206</v>
      </c>
      <c r="AF184" s="16" t="s">
        <v>1286</v>
      </c>
      <c r="AG184" s="16" t="s">
        <v>2133</v>
      </c>
      <c r="AH184" s="8" t="s">
        <v>3158</v>
      </c>
      <c r="AI184" s="16" t="s">
        <v>3009</v>
      </c>
      <c r="AJ184" s="16" t="s">
        <v>3010</v>
      </c>
      <c r="AK184" s="16" t="s">
        <v>3011</v>
      </c>
      <c r="AL184" s="16" t="s">
        <v>1662</v>
      </c>
      <c r="AM184" s="8" t="s">
        <v>3159</v>
      </c>
      <c r="AN184" s="16" t="s">
        <v>3013</v>
      </c>
      <c r="AO184" s="16" t="s">
        <v>3014</v>
      </c>
      <c r="AP184" s="16" t="s">
        <v>3015</v>
      </c>
      <c r="AQ184" s="16" t="s">
        <v>708</v>
      </c>
      <c r="AR184" s="18" t="s">
        <v>3160</v>
      </c>
      <c r="AS184" s="19" t="s">
        <v>3161</v>
      </c>
      <c r="AT184" s="7" t="s">
        <v>3018</v>
      </c>
      <c r="AU184" s="7" t="s">
        <v>3034</v>
      </c>
      <c r="AV184" s="7" t="s">
        <v>226</v>
      </c>
      <c r="AW184" s="7" t="s">
        <v>202</v>
      </c>
      <c r="AX184" s="7" t="s">
        <v>202</v>
      </c>
      <c r="AY184" s="7" t="s">
        <v>202</v>
      </c>
      <c r="AZ184" s="7" t="s">
        <v>113</v>
      </c>
      <c r="BA184" s="7" t="s">
        <v>202</v>
      </c>
      <c r="BB184" s="7" t="s">
        <v>202</v>
      </c>
      <c r="BC184" s="7" t="s">
        <v>202</v>
      </c>
      <c r="BD184" s="7" t="s">
        <v>88</v>
      </c>
      <c r="BE184" s="7" t="s">
        <v>202</v>
      </c>
      <c r="BF184" s="7" t="s">
        <v>130</v>
      </c>
      <c r="BG184" s="7" t="s">
        <v>318</v>
      </c>
      <c r="BH184" s="7" t="s">
        <v>202</v>
      </c>
      <c r="BI184" s="7" t="s">
        <v>85</v>
      </c>
      <c r="BJ184" s="7" t="s">
        <v>72</v>
      </c>
      <c r="BK184" s="7" t="s">
        <v>202</v>
      </c>
      <c r="BL184" s="7" t="s">
        <v>227</v>
      </c>
      <c r="BM184" s="7" t="s">
        <v>3020</v>
      </c>
      <c r="BN184" s="20" t="s">
        <v>3060</v>
      </c>
      <c r="BO184" s="7" t="s">
        <v>3034</v>
      </c>
      <c r="BP184" s="8" t="s">
        <v>3162</v>
      </c>
      <c r="BQ184" s="8" t="s">
        <v>202</v>
      </c>
      <c r="BR184" s="8" t="s">
        <v>202</v>
      </c>
      <c r="BS184" s="8" t="s">
        <v>202</v>
      </c>
      <c r="BT184" s="8" t="s">
        <v>202</v>
      </c>
      <c r="BU184" s="8" t="s">
        <v>202</v>
      </c>
      <c r="BV184" s="16" t="s">
        <v>3163</v>
      </c>
      <c r="BW184" s="27" t="s">
        <v>3025</v>
      </c>
      <c r="BX184" s="28" t="s">
        <v>3164</v>
      </c>
    </row>
    <row r="185" spans="1:76" s="6" customFormat="1" ht="37.5" customHeight="1" x14ac:dyDescent="0.35">
      <c r="A185" s="12" t="s">
        <v>191</v>
      </c>
      <c r="B185" s="7" t="s">
        <v>3000</v>
      </c>
      <c r="C185" s="7" t="s">
        <v>3165</v>
      </c>
      <c r="D185" s="7" t="s">
        <v>3166</v>
      </c>
      <c r="E185" s="7" t="s">
        <v>3167</v>
      </c>
      <c r="F185" s="7" t="s">
        <v>138</v>
      </c>
      <c r="G185" s="10" t="s">
        <v>3124</v>
      </c>
      <c r="H185" s="7" t="s">
        <v>296</v>
      </c>
      <c r="I185" s="13" t="str">
        <f>TEXT(
  "2018-10-10",
  "JJ/MM/AA"
)</f>
        <v>10/10/18</v>
      </c>
      <c r="J185" s="14" t="s">
        <v>3079</v>
      </c>
      <c r="K185" s="14" t="s">
        <v>200</v>
      </c>
      <c r="L185" s="7" t="s">
        <v>201</v>
      </c>
      <c r="M185" s="7" t="s">
        <v>57</v>
      </c>
      <c r="N185" s="15" t="s">
        <v>3124</v>
      </c>
      <c r="O185" s="12" t="s">
        <v>202</v>
      </c>
      <c r="P185" s="7" t="s">
        <v>203</v>
      </c>
      <c r="Q185" s="7" t="s">
        <v>204</v>
      </c>
      <c r="R185" s="7" t="s">
        <v>3006</v>
      </c>
      <c r="S185" s="16" t="s">
        <v>687</v>
      </c>
      <c r="T185" s="16" t="s">
        <v>206</v>
      </c>
      <c r="U185" s="16" t="s">
        <v>206</v>
      </c>
      <c r="V185" s="16" t="s">
        <v>2133</v>
      </c>
      <c r="W185" s="17" t="s">
        <v>3007</v>
      </c>
      <c r="X185" s="7" t="s">
        <v>64</v>
      </c>
      <c r="Y185" s="16" t="s">
        <v>202</v>
      </c>
      <c r="Z185" s="16" t="s">
        <v>202</v>
      </c>
      <c r="AA185" s="16" t="s">
        <v>202</v>
      </c>
      <c r="AB185" s="16" t="s">
        <v>202</v>
      </c>
      <c r="AC185" s="8" t="s">
        <v>202</v>
      </c>
      <c r="AD185" s="16" t="s">
        <v>3042</v>
      </c>
      <c r="AE185" s="16" t="s">
        <v>206</v>
      </c>
      <c r="AF185" s="16" t="s">
        <v>1286</v>
      </c>
      <c r="AG185" s="16" t="s">
        <v>2133</v>
      </c>
      <c r="AH185" s="8" t="s">
        <v>3168</v>
      </c>
      <c r="AI185" s="16" t="s">
        <v>3044</v>
      </c>
      <c r="AJ185" s="16" t="s">
        <v>3010</v>
      </c>
      <c r="AK185" s="16" t="s">
        <v>3011</v>
      </c>
      <c r="AL185" s="16" t="s">
        <v>1662</v>
      </c>
      <c r="AM185" s="8" t="s">
        <v>3169</v>
      </c>
      <c r="AN185" s="16" t="s">
        <v>3046</v>
      </c>
      <c r="AO185" s="16" t="s">
        <v>3014</v>
      </c>
      <c r="AP185" s="16" t="s">
        <v>3015</v>
      </c>
      <c r="AQ185" s="16" t="s">
        <v>708</v>
      </c>
      <c r="AR185" s="18" t="s">
        <v>3170</v>
      </c>
      <c r="AS185" s="19" t="s">
        <v>3171</v>
      </c>
      <c r="AT185" s="7" t="s">
        <v>3018</v>
      </c>
      <c r="AU185" s="7" t="s">
        <v>3034</v>
      </c>
      <c r="AV185" s="7" t="s">
        <v>226</v>
      </c>
      <c r="AW185" s="7" t="s">
        <v>202</v>
      </c>
      <c r="AX185" s="7" t="s">
        <v>202</v>
      </c>
      <c r="AY185" s="7" t="s">
        <v>202</v>
      </c>
      <c r="AZ185" s="7" t="s">
        <v>65</v>
      </c>
      <c r="BA185" s="7" t="s">
        <v>93</v>
      </c>
      <c r="BB185" s="7" t="s">
        <v>103</v>
      </c>
      <c r="BC185" s="7" t="s">
        <v>202</v>
      </c>
      <c r="BD185" s="7" t="s">
        <v>109</v>
      </c>
      <c r="BE185" s="7" t="s">
        <v>202</v>
      </c>
      <c r="BF185" s="7" t="s">
        <v>130</v>
      </c>
      <c r="BG185" s="7" t="s">
        <v>318</v>
      </c>
      <c r="BH185" s="7" t="s">
        <v>202</v>
      </c>
      <c r="BI185" s="7" t="s">
        <v>85</v>
      </c>
      <c r="BJ185" s="7" t="s">
        <v>72</v>
      </c>
      <c r="BK185" s="7" t="s">
        <v>202</v>
      </c>
      <c r="BL185" s="7" t="s">
        <v>227</v>
      </c>
      <c r="BM185" s="7" t="s">
        <v>3020</v>
      </c>
      <c r="BN185" s="20" t="s">
        <v>3021</v>
      </c>
      <c r="BO185" s="7" t="s">
        <v>3022</v>
      </c>
      <c r="BP185" s="8" t="s">
        <v>3023</v>
      </c>
      <c r="BQ185" s="8" t="s">
        <v>619</v>
      </c>
      <c r="BR185" s="8" t="s">
        <v>984</v>
      </c>
      <c r="BS185" s="8" t="s">
        <v>3118</v>
      </c>
      <c r="BT185" s="8" t="s">
        <v>3123</v>
      </c>
      <c r="BU185" s="8" t="s">
        <v>202</v>
      </c>
      <c r="BV185" s="16" t="s">
        <v>3172</v>
      </c>
      <c r="BW185" s="27" t="s">
        <v>3025</v>
      </c>
      <c r="BX185" s="28" t="s">
        <v>3173</v>
      </c>
    </row>
    <row r="186" spans="1:76" s="6" customFormat="1" ht="37.5" customHeight="1" x14ac:dyDescent="0.35">
      <c r="A186" s="12" t="s">
        <v>191</v>
      </c>
      <c r="B186" s="7" t="s">
        <v>3000</v>
      </c>
      <c r="C186" s="7" t="s">
        <v>3174</v>
      </c>
      <c r="D186" s="7" t="s">
        <v>3175</v>
      </c>
      <c r="E186" s="7" t="s">
        <v>3176</v>
      </c>
      <c r="F186" s="7" t="s">
        <v>138</v>
      </c>
      <c r="G186" s="10" t="s">
        <v>3123</v>
      </c>
      <c r="H186" s="7" t="s">
        <v>296</v>
      </c>
      <c r="I186" s="13" t="str">
        <f>TEXT(
  "2018-10-10",
  "JJ/MM/AA"
)</f>
        <v>10/10/18</v>
      </c>
      <c r="J186" s="14" t="s">
        <v>3005</v>
      </c>
      <c r="K186" s="14" t="s">
        <v>200</v>
      </c>
      <c r="L186" s="7" t="s">
        <v>201</v>
      </c>
      <c r="M186" s="7" t="s">
        <v>57</v>
      </c>
      <c r="N186" s="15" t="s">
        <v>3123</v>
      </c>
      <c r="O186" s="12" t="s">
        <v>202</v>
      </c>
      <c r="P186" s="7" t="s">
        <v>203</v>
      </c>
      <c r="Q186" s="7" t="s">
        <v>204</v>
      </c>
      <c r="R186" s="7" t="s">
        <v>3006</v>
      </c>
      <c r="S186" s="16" t="s">
        <v>687</v>
      </c>
      <c r="T186" s="16" t="s">
        <v>206</v>
      </c>
      <c r="U186" s="16" t="s">
        <v>206</v>
      </c>
      <c r="V186" s="16" t="s">
        <v>2133</v>
      </c>
      <c r="W186" s="17" t="s">
        <v>3007</v>
      </c>
      <c r="X186" s="7" t="s">
        <v>64</v>
      </c>
      <c r="Y186" s="16" t="s">
        <v>202</v>
      </c>
      <c r="Z186" s="16" t="s">
        <v>202</v>
      </c>
      <c r="AA186" s="16" t="s">
        <v>202</v>
      </c>
      <c r="AB186" s="16" t="s">
        <v>202</v>
      </c>
      <c r="AC186" s="8" t="s">
        <v>202</v>
      </c>
      <c r="AD186" s="16" t="s">
        <v>1340</v>
      </c>
      <c r="AE186" s="16" t="s">
        <v>206</v>
      </c>
      <c r="AF186" s="16" t="s">
        <v>1286</v>
      </c>
      <c r="AG186" s="16" t="s">
        <v>2133</v>
      </c>
      <c r="AH186" s="8" t="s">
        <v>3177</v>
      </c>
      <c r="AI186" s="16" t="s">
        <v>3009</v>
      </c>
      <c r="AJ186" s="16" t="s">
        <v>3010</v>
      </c>
      <c r="AK186" s="16" t="s">
        <v>3011</v>
      </c>
      <c r="AL186" s="16" t="s">
        <v>1662</v>
      </c>
      <c r="AM186" s="8" t="s">
        <v>3178</v>
      </c>
      <c r="AN186" s="16" t="s">
        <v>3013</v>
      </c>
      <c r="AO186" s="16" t="s">
        <v>3014</v>
      </c>
      <c r="AP186" s="16" t="s">
        <v>3015</v>
      </c>
      <c r="AQ186" s="16" t="s">
        <v>708</v>
      </c>
      <c r="AR186" s="18" t="s">
        <v>3179</v>
      </c>
      <c r="AS186" s="19" t="s">
        <v>3180</v>
      </c>
      <c r="AT186" s="7" t="s">
        <v>3018</v>
      </c>
      <c r="AU186" s="7" t="s">
        <v>3034</v>
      </c>
      <c r="AV186" s="7" t="s">
        <v>226</v>
      </c>
      <c r="AW186" s="7" t="s">
        <v>202</v>
      </c>
      <c r="AX186" s="7" t="s">
        <v>202</v>
      </c>
      <c r="AY186" s="7" t="s">
        <v>202</v>
      </c>
      <c r="AZ186" s="7" t="s">
        <v>65</v>
      </c>
      <c r="BA186" s="7" t="s">
        <v>93</v>
      </c>
      <c r="BB186" s="7" t="s">
        <v>103</v>
      </c>
      <c r="BC186" s="7" t="s">
        <v>202</v>
      </c>
      <c r="BD186" s="7" t="s">
        <v>109</v>
      </c>
      <c r="BE186" s="7" t="s">
        <v>202</v>
      </c>
      <c r="BF186" s="7" t="s">
        <v>130</v>
      </c>
      <c r="BG186" s="7" t="s">
        <v>318</v>
      </c>
      <c r="BH186" s="7" t="s">
        <v>202</v>
      </c>
      <c r="BI186" s="7" t="s">
        <v>85</v>
      </c>
      <c r="BJ186" s="7" t="s">
        <v>72</v>
      </c>
      <c r="BK186" s="7" t="s">
        <v>202</v>
      </c>
      <c r="BL186" s="7" t="s">
        <v>227</v>
      </c>
      <c r="BM186" s="7" t="s">
        <v>3020</v>
      </c>
      <c r="BN186" s="20" t="s">
        <v>3021</v>
      </c>
      <c r="BO186" s="7" t="s">
        <v>3022</v>
      </c>
      <c r="BP186" s="8" t="s">
        <v>3023</v>
      </c>
      <c r="BQ186" s="8" t="s">
        <v>619</v>
      </c>
      <c r="BR186" s="8" t="s">
        <v>984</v>
      </c>
      <c r="BS186" s="8" t="s">
        <v>3118</v>
      </c>
      <c r="BT186" s="8" t="s">
        <v>3124</v>
      </c>
      <c r="BU186" s="8" t="s">
        <v>202</v>
      </c>
      <c r="BV186" s="16" t="s">
        <v>3181</v>
      </c>
      <c r="BW186" s="27" t="s">
        <v>3025</v>
      </c>
      <c r="BX186" s="28" t="s">
        <v>3182</v>
      </c>
    </row>
    <row r="187" spans="1:76" s="6" customFormat="1" ht="37.5" customHeight="1" x14ac:dyDescent="0.35">
      <c r="A187" s="12" t="s">
        <v>191</v>
      </c>
      <c r="B187" s="7" t="s">
        <v>3183</v>
      </c>
      <c r="C187" s="7" t="s">
        <v>3184</v>
      </c>
      <c r="D187" s="7" t="s">
        <v>3185</v>
      </c>
      <c r="E187" s="7" t="s">
        <v>3186</v>
      </c>
      <c r="F187" s="7" t="s">
        <v>173</v>
      </c>
      <c r="G187" s="10" t="s">
        <v>1356</v>
      </c>
      <c r="H187" s="7" t="s">
        <v>198</v>
      </c>
      <c r="I187" s="13" t="str">
        <f>TEXT(
  "2019-04-30",
  "JJ/MM/AA"
)</f>
        <v>30/04/19</v>
      </c>
      <c r="J187" s="14" t="s">
        <v>3187</v>
      </c>
      <c r="K187" s="14" t="s">
        <v>200</v>
      </c>
      <c r="L187" s="7" t="s">
        <v>201</v>
      </c>
      <c r="M187" s="7" t="s">
        <v>57</v>
      </c>
      <c r="N187" s="15" t="s">
        <v>1356</v>
      </c>
      <c r="O187" s="12" t="s">
        <v>202</v>
      </c>
      <c r="P187" s="7" t="s">
        <v>202</v>
      </c>
      <c r="Q187" s="7" t="s">
        <v>299</v>
      </c>
      <c r="R187" s="7" t="s">
        <v>3188</v>
      </c>
      <c r="S187" s="16" t="s">
        <v>1991</v>
      </c>
      <c r="T187" s="16" t="s">
        <v>302</v>
      </c>
      <c r="U187" s="16" t="s">
        <v>302</v>
      </c>
      <c r="V187" s="16" t="s">
        <v>361</v>
      </c>
      <c r="W187" s="17" t="s">
        <v>2527</v>
      </c>
      <c r="X187" s="7" t="s">
        <v>64</v>
      </c>
      <c r="Y187" s="16" t="s">
        <v>202</v>
      </c>
      <c r="Z187" s="16" t="s">
        <v>202</v>
      </c>
      <c r="AA187" s="16" t="s">
        <v>202</v>
      </c>
      <c r="AB187" s="16" t="s">
        <v>202</v>
      </c>
      <c r="AC187" s="8" t="s">
        <v>202</v>
      </c>
      <c r="AD187" s="16" t="s">
        <v>202</v>
      </c>
      <c r="AE187" s="16" t="s">
        <v>202</v>
      </c>
      <c r="AF187" s="16" t="s">
        <v>202</v>
      </c>
      <c r="AG187" s="16" t="s">
        <v>202</v>
      </c>
      <c r="AH187" s="8" t="s">
        <v>202</v>
      </c>
      <c r="AI187" s="16" t="s">
        <v>3189</v>
      </c>
      <c r="AJ187" s="16" t="s">
        <v>306</v>
      </c>
      <c r="AK187" s="16" t="s">
        <v>1589</v>
      </c>
      <c r="AL187" s="16" t="s">
        <v>717</v>
      </c>
      <c r="AM187" s="8" t="s">
        <v>3190</v>
      </c>
      <c r="AN187" s="16" t="s">
        <v>3191</v>
      </c>
      <c r="AO187" s="16" t="s">
        <v>3192</v>
      </c>
      <c r="AP187" s="16" t="s">
        <v>3193</v>
      </c>
      <c r="AQ187" s="16" t="s">
        <v>3194</v>
      </c>
      <c r="AR187" s="18" t="s">
        <v>3195</v>
      </c>
      <c r="AS187" s="19" t="s">
        <v>3196</v>
      </c>
      <c r="AT187" s="7" t="s">
        <v>3197</v>
      </c>
      <c r="AU187" s="7" t="s">
        <v>3198</v>
      </c>
      <c r="AV187" s="7" t="s">
        <v>226</v>
      </c>
      <c r="AW187" s="7" t="s">
        <v>202</v>
      </c>
      <c r="AX187" s="7" t="s">
        <v>202</v>
      </c>
      <c r="AY187" s="7" t="s">
        <v>202</v>
      </c>
      <c r="AZ187" s="7" t="s">
        <v>202</v>
      </c>
      <c r="BA187" s="7" t="s">
        <v>93</v>
      </c>
      <c r="BB187" s="7" t="s">
        <v>103</v>
      </c>
      <c r="BC187" s="7" t="s">
        <v>202</v>
      </c>
      <c r="BD187" s="7" t="s">
        <v>77</v>
      </c>
      <c r="BE187" s="7" t="s">
        <v>202</v>
      </c>
      <c r="BF187" s="7" t="s">
        <v>202</v>
      </c>
      <c r="BG187" s="7" t="s">
        <v>556</v>
      </c>
      <c r="BH187" s="7" t="s">
        <v>202</v>
      </c>
      <c r="BI187" s="7" t="s">
        <v>125</v>
      </c>
      <c r="BJ187" s="7" t="s">
        <v>112</v>
      </c>
      <c r="BK187" s="7" t="s">
        <v>101</v>
      </c>
      <c r="BL187" s="7" t="s">
        <v>227</v>
      </c>
      <c r="BM187" s="7" t="s">
        <v>3199</v>
      </c>
      <c r="BN187" s="20" t="s">
        <v>3200</v>
      </c>
      <c r="BO187" s="7" t="s">
        <v>3201</v>
      </c>
      <c r="BP187" s="8" t="s">
        <v>1864</v>
      </c>
      <c r="BQ187" s="8" t="s">
        <v>1359</v>
      </c>
      <c r="BR187" s="8" t="s">
        <v>829</v>
      </c>
      <c r="BS187" s="8" t="s">
        <v>2050</v>
      </c>
      <c r="BT187" s="8" t="s">
        <v>591</v>
      </c>
      <c r="BU187" s="8" t="s">
        <v>202</v>
      </c>
      <c r="BV187" s="16" t="s">
        <v>202</v>
      </c>
      <c r="BW187" s="27" t="s">
        <v>237</v>
      </c>
      <c r="BX187" s="28" t="s">
        <v>3202</v>
      </c>
    </row>
    <row r="188" spans="1:76" s="6" customFormat="1" ht="37.5" customHeight="1" x14ac:dyDescent="0.35">
      <c r="A188" s="12" t="s">
        <v>191</v>
      </c>
      <c r="B188" s="7" t="s">
        <v>3183</v>
      </c>
      <c r="C188" s="7" t="s">
        <v>3203</v>
      </c>
      <c r="D188" s="7" t="s">
        <v>3204</v>
      </c>
      <c r="E188" s="7" t="s">
        <v>3186</v>
      </c>
      <c r="F188" s="7" t="s">
        <v>175</v>
      </c>
      <c r="G188" s="10" t="s">
        <v>3205</v>
      </c>
      <c r="H188" s="7" t="s">
        <v>198</v>
      </c>
      <c r="I188" s="13" t="str">
        <f>TEXT(
  "2019-09-26",
  "JJ/MM/AA"
)</f>
        <v>26/09/19</v>
      </c>
      <c r="J188" s="14" t="s">
        <v>3068</v>
      </c>
      <c r="K188" s="14" t="s">
        <v>200</v>
      </c>
      <c r="L188" s="7" t="s">
        <v>333</v>
      </c>
      <c r="M188" s="7" t="s">
        <v>57</v>
      </c>
      <c r="N188" s="15" t="s">
        <v>1356</v>
      </c>
      <c r="O188" s="12" t="s">
        <v>202</v>
      </c>
      <c r="P188" s="7" t="s">
        <v>202</v>
      </c>
      <c r="Q188" s="7" t="s">
        <v>299</v>
      </c>
      <c r="R188" s="7" t="s">
        <v>3206</v>
      </c>
      <c r="S188" s="16" t="s">
        <v>3207</v>
      </c>
      <c r="T188" s="16" t="s">
        <v>302</v>
      </c>
      <c r="U188" s="16" t="s">
        <v>302</v>
      </c>
      <c r="V188" s="16" t="s">
        <v>890</v>
      </c>
      <c r="W188" s="17" t="s">
        <v>2548</v>
      </c>
      <c r="X188" s="7" t="s">
        <v>64</v>
      </c>
      <c r="Y188" s="16" t="s">
        <v>202</v>
      </c>
      <c r="Z188" s="16" t="s">
        <v>202</v>
      </c>
      <c r="AA188" s="16" t="s">
        <v>202</v>
      </c>
      <c r="AB188" s="16" t="s">
        <v>202</v>
      </c>
      <c r="AC188" s="8" t="s">
        <v>202</v>
      </c>
      <c r="AD188" s="16" t="s">
        <v>202</v>
      </c>
      <c r="AE188" s="16" t="s">
        <v>202</v>
      </c>
      <c r="AF188" s="16" t="s">
        <v>202</v>
      </c>
      <c r="AG188" s="16" t="s">
        <v>202</v>
      </c>
      <c r="AH188" s="8" t="s">
        <v>202</v>
      </c>
      <c r="AI188" s="16" t="s">
        <v>3208</v>
      </c>
      <c r="AJ188" s="16" t="s">
        <v>2172</v>
      </c>
      <c r="AK188" s="16" t="s">
        <v>361</v>
      </c>
      <c r="AL188" s="16" t="s">
        <v>3209</v>
      </c>
      <c r="AM188" s="8" t="s">
        <v>3210</v>
      </c>
      <c r="AN188" s="16" t="s">
        <v>3211</v>
      </c>
      <c r="AO188" s="16" t="s">
        <v>3212</v>
      </c>
      <c r="AP188" s="16" t="s">
        <v>3213</v>
      </c>
      <c r="AQ188" s="16" t="s">
        <v>3014</v>
      </c>
      <c r="AR188" s="18" t="s">
        <v>3214</v>
      </c>
      <c r="AS188" s="19" t="s">
        <v>3215</v>
      </c>
      <c r="AT188" s="7" t="s">
        <v>3197</v>
      </c>
      <c r="AU188" s="7" t="s">
        <v>3216</v>
      </c>
      <c r="AV188" s="7" t="s">
        <v>226</v>
      </c>
      <c r="AW188" s="7" t="s">
        <v>202</v>
      </c>
      <c r="AX188" s="7" t="s">
        <v>202</v>
      </c>
      <c r="AY188" s="7" t="s">
        <v>202</v>
      </c>
      <c r="AZ188" s="7" t="s">
        <v>202</v>
      </c>
      <c r="BA188" s="7" t="s">
        <v>59</v>
      </c>
      <c r="BB188" s="7" t="s">
        <v>93</v>
      </c>
      <c r="BC188" s="7" t="s">
        <v>202</v>
      </c>
      <c r="BD188" s="7" t="s">
        <v>125</v>
      </c>
      <c r="BE188" s="7" t="s">
        <v>202</v>
      </c>
      <c r="BF188" s="7" t="s">
        <v>202</v>
      </c>
      <c r="BG188" s="7" t="s">
        <v>227</v>
      </c>
      <c r="BH188" s="7" t="s">
        <v>202</v>
      </c>
      <c r="BI188" s="7" t="s">
        <v>125</v>
      </c>
      <c r="BJ188" s="7" t="s">
        <v>112</v>
      </c>
      <c r="BK188" s="7" t="s">
        <v>101</v>
      </c>
      <c r="BL188" s="7" t="s">
        <v>96</v>
      </c>
      <c r="BM188" s="7" t="s">
        <v>3199</v>
      </c>
      <c r="BN188" s="20" t="s">
        <v>3200</v>
      </c>
      <c r="BO188" s="7" t="s">
        <v>3201</v>
      </c>
      <c r="BP188" s="8" t="s">
        <v>1864</v>
      </c>
      <c r="BQ188" s="8" t="s">
        <v>1359</v>
      </c>
      <c r="BR188" s="8" t="s">
        <v>829</v>
      </c>
      <c r="BS188" s="8" t="s">
        <v>2050</v>
      </c>
      <c r="BT188" s="8" t="s">
        <v>591</v>
      </c>
      <c r="BU188" s="8" t="s">
        <v>202</v>
      </c>
      <c r="BV188" s="16" t="s">
        <v>202</v>
      </c>
      <c r="BW188" s="27" t="s">
        <v>237</v>
      </c>
      <c r="BX188" s="28" t="s">
        <v>3217</v>
      </c>
    </row>
    <row r="189" spans="1:76" s="6" customFormat="1" ht="37.5" customHeight="1" x14ac:dyDescent="0.35">
      <c r="A189" s="12" t="s">
        <v>191</v>
      </c>
      <c r="B189" s="7" t="s">
        <v>447</v>
      </c>
      <c r="C189" s="7" t="s">
        <v>3218</v>
      </c>
      <c r="D189" s="7" t="s">
        <v>3219</v>
      </c>
      <c r="E189" s="7" t="s">
        <v>3220</v>
      </c>
      <c r="F189" s="7" t="s">
        <v>196</v>
      </c>
      <c r="G189" s="10" t="s">
        <v>288</v>
      </c>
      <c r="H189" s="7" t="s">
        <v>198</v>
      </c>
      <c r="I189" s="13" t="str">
        <f>TEXT(
  "2019-04-30",
  "JJ/MM/AA"
)</f>
        <v>30/04/19</v>
      </c>
      <c r="J189" s="14" t="s">
        <v>3221</v>
      </c>
      <c r="K189" s="14" t="s">
        <v>200</v>
      </c>
      <c r="L189" s="7" t="s">
        <v>201</v>
      </c>
      <c r="M189" s="7" t="s">
        <v>57</v>
      </c>
      <c r="N189" s="15" t="s">
        <v>288</v>
      </c>
      <c r="O189" s="12" t="s">
        <v>202</v>
      </c>
      <c r="P189" s="7" t="s">
        <v>203</v>
      </c>
      <c r="Q189" s="7" t="s">
        <v>838</v>
      </c>
      <c r="R189" s="7" t="s">
        <v>1323</v>
      </c>
      <c r="S189" s="16" t="s">
        <v>1324</v>
      </c>
      <c r="T189" s="16" t="s">
        <v>455</v>
      </c>
      <c r="U189" s="16" t="s">
        <v>837</v>
      </c>
      <c r="V189" s="16" t="s">
        <v>927</v>
      </c>
      <c r="W189" s="17" t="s">
        <v>576</v>
      </c>
      <c r="X189" s="7" t="s">
        <v>64</v>
      </c>
      <c r="Y189" s="16" t="s">
        <v>202</v>
      </c>
      <c r="Z189" s="16" t="s">
        <v>202</v>
      </c>
      <c r="AA189" s="16" t="s">
        <v>202</v>
      </c>
      <c r="AB189" s="16" t="s">
        <v>202</v>
      </c>
      <c r="AC189" s="8" t="s">
        <v>202</v>
      </c>
      <c r="AD189" s="16" t="s">
        <v>739</v>
      </c>
      <c r="AE189" s="16" t="s">
        <v>837</v>
      </c>
      <c r="AF189" s="16" t="s">
        <v>1325</v>
      </c>
      <c r="AG189" s="16" t="s">
        <v>927</v>
      </c>
      <c r="AH189" s="8" t="s">
        <v>3222</v>
      </c>
      <c r="AI189" s="16" t="s">
        <v>3223</v>
      </c>
      <c r="AJ189" s="16" t="s">
        <v>214</v>
      </c>
      <c r="AK189" s="16" t="s">
        <v>215</v>
      </c>
      <c r="AL189" s="16" t="s">
        <v>216</v>
      </c>
      <c r="AM189" s="8" t="s">
        <v>3224</v>
      </c>
      <c r="AN189" s="16" t="s">
        <v>3225</v>
      </c>
      <c r="AO189" s="16" t="s">
        <v>219</v>
      </c>
      <c r="AP189" s="16" t="s">
        <v>220</v>
      </c>
      <c r="AQ189" s="16" t="s">
        <v>221</v>
      </c>
      <c r="AR189" s="18" t="s">
        <v>3226</v>
      </c>
      <c r="AS189" s="19" t="s">
        <v>585</v>
      </c>
      <c r="AT189" s="7" t="s">
        <v>3227</v>
      </c>
      <c r="AU189" s="7" t="s">
        <v>3228</v>
      </c>
      <c r="AV189" s="7" t="s">
        <v>226</v>
      </c>
      <c r="AW189" s="7" t="s">
        <v>202</v>
      </c>
      <c r="AX189" s="7" t="s">
        <v>202</v>
      </c>
      <c r="AY189" s="7" t="s">
        <v>202</v>
      </c>
      <c r="AZ189" s="7" t="s">
        <v>202</v>
      </c>
      <c r="BA189" s="7" t="s">
        <v>93</v>
      </c>
      <c r="BB189" s="7" t="s">
        <v>103</v>
      </c>
      <c r="BC189" s="7" t="s">
        <v>60</v>
      </c>
      <c r="BD189" s="7" t="s">
        <v>68</v>
      </c>
      <c r="BE189" s="7" t="s">
        <v>202</v>
      </c>
      <c r="BF189" s="7" t="s">
        <v>202</v>
      </c>
      <c r="BG189" s="7" t="s">
        <v>397</v>
      </c>
      <c r="BH189" s="7" t="s">
        <v>202</v>
      </c>
      <c r="BI189" s="7" t="s">
        <v>131</v>
      </c>
      <c r="BJ189" s="7" t="s">
        <v>90</v>
      </c>
      <c r="BK189" s="7" t="s">
        <v>202</v>
      </c>
      <c r="BL189" s="7" t="s">
        <v>227</v>
      </c>
      <c r="BM189" s="7" t="s">
        <v>3229</v>
      </c>
      <c r="BN189" s="20" t="s">
        <v>3230</v>
      </c>
      <c r="BO189" s="7" t="s">
        <v>3231</v>
      </c>
      <c r="BP189" s="8" t="s">
        <v>451</v>
      </c>
      <c r="BQ189" s="8" t="s">
        <v>197</v>
      </c>
      <c r="BR189" s="8" t="s">
        <v>591</v>
      </c>
      <c r="BS189" s="8" t="s">
        <v>592</v>
      </c>
      <c r="BT189" s="8" t="s">
        <v>475</v>
      </c>
      <c r="BU189" s="8" t="s">
        <v>289</v>
      </c>
      <c r="BV189" s="16" t="s">
        <v>202</v>
      </c>
      <c r="BW189" s="27" t="s">
        <v>237</v>
      </c>
      <c r="BX189" s="28" t="s">
        <v>3232</v>
      </c>
    </row>
    <row r="190" spans="1:76" s="6" customFormat="1" ht="37.5" customHeight="1" x14ac:dyDescent="0.35">
      <c r="A190" s="12" t="s">
        <v>191</v>
      </c>
      <c r="B190" s="7" t="s">
        <v>729</v>
      </c>
      <c r="C190" s="7" t="s">
        <v>3233</v>
      </c>
      <c r="D190" s="7" t="s">
        <v>3234</v>
      </c>
      <c r="E190" s="7" t="s">
        <v>3235</v>
      </c>
      <c r="F190" s="7" t="s">
        <v>481</v>
      </c>
      <c r="G190" s="10" t="s">
        <v>508</v>
      </c>
      <c r="H190" s="7" t="s">
        <v>198</v>
      </c>
      <c r="I190" s="13" t="str">
        <f>TEXT(
  "2018-10-08",
  "JJ/MM/AA"
)</f>
        <v>08/10/18</v>
      </c>
      <c r="J190" s="14" t="s">
        <v>3236</v>
      </c>
      <c r="K190" s="14" t="s">
        <v>200</v>
      </c>
      <c r="L190" s="7" t="s">
        <v>201</v>
      </c>
      <c r="M190" s="7" t="s">
        <v>57</v>
      </c>
      <c r="N190" s="15" t="s">
        <v>508</v>
      </c>
      <c r="O190" s="12" t="s">
        <v>202</v>
      </c>
      <c r="P190" s="7" t="s">
        <v>203</v>
      </c>
      <c r="Q190" s="7" t="s">
        <v>337</v>
      </c>
      <c r="R190" s="7" t="s">
        <v>1304</v>
      </c>
      <c r="S190" s="16" t="s">
        <v>456</v>
      </c>
      <c r="T190" s="16" t="s">
        <v>523</v>
      </c>
      <c r="U190" s="16" t="s">
        <v>523</v>
      </c>
      <c r="V190" s="16" t="s">
        <v>1188</v>
      </c>
      <c r="W190" s="17" t="s">
        <v>521</v>
      </c>
      <c r="X190" s="7" t="s">
        <v>64</v>
      </c>
      <c r="Y190" s="16" t="s">
        <v>202</v>
      </c>
      <c r="Z190" s="16" t="s">
        <v>202</v>
      </c>
      <c r="AA190" s="16" t="s">
        <v>202</v>
      </c>
      <c r="AB190" s="16" t="s">
        <v>202</v>
      </c>
      <c r="AC190" s="8" t="s">
        <v>202</v>
      </c>
      <c r="AD190" s="16" t="s">
        <v>3237</v>
      </c>
      <c r="AE190" s="16" t="s">
        <v>523</v>
      </c>
      <c r="AF190" s="16" t="s">
        <v>3238</v>
      </c>
      <c r="AG190" s="16" t="s">
        <v>1188</v>
      </c>
      <c r="AH190" s="8" t="s">
        <v>3239</v>
      </c>
      <c r="AI190" s="16" t="s">
        <v>3240</v>
      </c>
      <c r="AJ190" s="16" t="s">
        <v>214</v>
      </c>
      <c r="AK190" s="16" t="s">
        <v>215</v>
      </c>
      <c r="AL190" s="16" t="s">
        <v>216</v>
      </c>
      <c r="AM190" s="8" t="s">
        <v>3241</v>
      </c>
      <c r="AN190" s="16" t="s">
        <v>3242</v>
      </c>
      <c r="AO190" s="16" t="s">
        <v>219</v>
      </c>
      <c r="AP190" s="16" t="s">
        <v>220</v>
      </c>
      <c r="AQ190" s="16" t="s">
        <v>221</v>
      </c>
      <c r="AR190" s="18" t="s">
        <v>3243</v>
      </c>
      <c r="AS190" s="19" t="s">
        <v>3244</v>
      </c>
      <c r="AT190" s="7" t="s">
        <v>3245</v>
      </c>
      <c r="AU190" s="7" t="s">
        <v>2636</v>
      </c>
      <c r="AV190" s="7" t="s">
        <v>226</v>
      </c>
      <c r="AW190" s="7" t="s">
        <v>202</v>
      </c>
      <c r="AX190" s="7" t="s">
        <v>202</v>
      </c>
      <c r="AY190" s="7" t="s">
        <v>202</v>
      </c>
      <c r="AZ190" s="7" t="s">
        <v>202</v>
      </c>
      <c r="BA190" s="7" t="s">
        <v>93</v>
      </c>
      <c r="BB190" s="7" t="s">
        <v>202</v>
      </c>
      <c r="BC190" s="7" t="s">
        <v>202</v>
      </c>
      <c r="BD190" s="7" t="s">
        <v>109</v>
      </c>
      <c r="BE190" s="7" t="s">
        <v>202</v>
      </c>
      <c r="BF190" s="7" t="s">
        <v>202</v>
      </c>
      <c r="BG190" s="7" t="s">
        <v>504</v>
      </c>
      <c r="BH190" s="7" t="s">
        <v>227</v>
      </c>
      <c r="BI190" s="7" t="s">
        <v>85</v>
      </c>
      <c r="BJ190" s="7" t="s">
        <v>101</v>
      </c>
      <c r="BK190" s="7" t="s">
        <v>202</v>
      </c>
      <c r="BL190" s="7" t="s">
        <v>227</v>
      </c>
      <c r="BM190" s="7" t="s">
        <v>3246</v>
      </c>
      <c r="BN190" s="20" t="s">
        <v>3247</v>
      </c>
      <c r="BO190" s="7" t="s">
        <v>3248</v>
      </c>
      <c r="BP190" s="8" t="s">
        <v>256</v>
      </c>
      <c r="BQ190" s="8" t="s">
        <v>243</v>
      </c>
      <c r="BR190" s="8" t="s">
        <v>3249</v>
      </c>
      <c r="BS190" s="8" t="s">
        <v>484</v>
      </c>
      <c r="BT190" s="8" t="s">
        <v>1056</v>
      </c>
      <c r="BU190" s="8" t="s">
        <v>202</v>
      </c>
      <c r="BV190" s="16" t="s">
        <v>202</v>
      </c>
      <c r="BW190" s="27" t="s">
        <v>237</v>
      </c>
      <c r="BX190" s="28" t="s">
        <v>3250</v>
      </c>
    </row>
    <row r="191" spans="1:76" s="6" customFormat="1" ht="37.5" customHeight="1" x14ac:dyDescent="0.35">
      <c r="A191" s="12" t="s">
        <v>191</v>
      </c>
      <c r="B191" s="7" t="s">
        <v>291</v>
      </c>
      <c r="C191" s="7" t="s">
        <v>3251</v>
      </c>
      <c r="D191" s="7" t="s">
        <v>3252</v>
      </c>
      <c r="E191" s="7" t="s">
        <v>3253</v>
      </c>
      <c r="F191" s="7" t="s">
        <v>167</v>
      </c>
      <c r="G191" s="10" t="s">
        <v>3254</v>
      </c>
      <c r="H191" s="7" t="s">
        <v>296</v>
      </c>
      <c r="I191" s="13" t="str">
        <f>TEXT(
  "2020-03-05",
  "JJ/MM/AA"
)</f>
        <v>05/03/20</v>
      </c>
      <c r="J191" s="14" t="s">
        <v>885</v>
      </c>
      <c r="K191" s="14" t="s">
        <v>200</v>
      </c>
      <c r="L191" s="7" t="s">
        <v>201</v>
      </c>
      <c r="M191" s="7" t="s">
        <v>57</v>
      </c>
      <c r="N191" s="15" t="s">
        <v>3255</v>
      </c>
      <c r="O191" s="12" t="s">
        <v>202</v>
      </c>
      <c r="P191" s="7" t="s">
        <v>203</v>
      </c>
      <c r="Q191" s="7" t="s">
        <v>946</v>
      </c>
      <c r="R191" s="7" t="s">
        <v>1535</v>
      </c>
      <c r="S191" s="16" t="s">
        <v>887</v>
      </c>
      <c r="T191" s="16" t="s">
        <v>2189</v>
      </c>
      <c r="U191" s="16" t="s">
        <v>1183</v>
      </c>
      <c r="V191" s="16" t="s">
        <v>1340</v>
      </c>
      <c r="W191" s="17" t="s">
        <v>271</v>
      </c>
      <c r="X191" s="7" t="s">
        <v>64</v>
      </c>
      <c r="Y191" s="16" t="s">
        <v>202</v>
      </c>
      <c r="Z191" s="16" t="s">
        <v>202</v>
      </c>
      <c r="AA191" s="16" t="s">
        <v>202</v>
      </c>
      <c r="AB191" s="16" t="s">
        <v>202</v>
      </c>
      <c r="AC191" s="8" t="s">
        <v>202</v>
      </c>
      <c r="AD191" s="16" t="s">
        <v>216</v>
      </c>
      <c r="AE191" s="16" t="s">
        <v>2189</v>
      </c>
      <c r="AF191" s="16" t="s">
        <v>572</v>
      </c>
      <c r="AG191" s="16" t="s">
        <v>2172</v>
      </c>
      <c r="AH191" s="8" t="s">
        <v>3256</v>
      </c>
      <c r="AI191" s="16" t="s">
        <v>2459</v>
      </c>
      <c r="AJ191" s="16" t="s">
        <v>214</v>
      </c>
      <c r="AK191" s="16" t="s">
        <v>215</v>
      </c>
      <c r="AL191" s="16" t="s">
        <v>361</v>
      </c>
      <c r="AM191" s="8" t="s">
        <v>3257</v>
      </c>
      <c r="AN191" s="16" t="s">
        <v>2461</v>
      </c>
      <c r="AO191" s="16" t="s">
        <v>219</v>
      </c>
      <c r="AP191" s="16" t="s">
        <v>220</v>
      </c>
      <c r="AQ191" s="16" t="s">
        <v>583</v>
      </c>
      <c r="AR191" s="18" t="s">
        <v>3258</v>
      </c>
      <c r="AS191" s="19" t="s">
        <v>2179</v>
      </c>
      <c r="AT191" s="7" t="s">
        <v>3259</v>
      </c>
      <c r="AU191" s="7" t="s">
        <v>3260</v>
      </c>
      <c r="AV191" s="7" t="s">
        <v>226</v>
      </c>
      <c r="AW191" s="7" t="s">
        <v>202</v>
      </c>
      <c r="AX191" s="7" t="s">
        <v>202</v>
      </c>
      <c r="AY191" s="7" t="s">
        <v>202</v>
      </c>
      <c r="AZ191" s="7" t="s">
        <v>202</v>
      </c>
      <c r="BA191" s="7" t="s">
        <v>202</v>
      </c>
      <c r="BB191" s="7" t="s">
        <v>202</v>
      </c>
      <c r="BC191" s="7" t="s">
        <v>202</v>
      </c>
      <c r="BD191" s="7" t="s">
        <v>109</v>
      </c>
      <c r="BE191" s="7" t="s">
        <v>202</v>
      </c>
      <c r="BF191" s="7" t="s">
        <v>202</v>
      </c>
      <c r="BG191" s="7" t="s">
        <v>318</v>
      </c>
      <c r="BH191" s="7" t="s">
        <v>202</v>
      </c>
      <c r="BI191" s="7" t="s">
        <v>85</v>
      </c>
      <c r="BJ191" s="7" t="s">
        <v>112</v>
      </c>
      <c r="BK191" s="7" t="s">
        <v>90</v>
      </c>
      <c r="BL191" s="7" t="s">
        <v>227</v>
      </c>
      <c r="BM191" s="7" t="s">
        <v>3261</v>
      </c>
      <c r="BN191" s="20" t="s">
        <v>3262</v>
      </c>
      <c r="BO191" s="7" t="s">
        <v>2451</v>
      </c>
      <c r="BP191" s="8" t="s">
        <v>355</v>
      </c>
      <c r="BQ191" s="8" t="s">
        <v>1634</v>
      </c>
      <c r="BR191" s="8" t="s">
        <v>295</v>
      </c>
      <c r="BS191" s="8" t="s">
        <v>2466</v>
      </c>
      <c r="BT191" s="8" t="s">
        <v>355</v>
      </c>
      <c r="BU191" s="8" t="s">
        <v>202</v>
      </c>
      <c r="BV191" s="16" t="s">
        <v>202</v>
      </c>
      <c r="BW191" s="27" t="s">
        <v>327</v>
      </c>
      <c r="BX191" s="28" t="s">
        <v>3263</v>
      </c>
    </row>
    <row r="192" spans="1:76" s="6" customFormat="1" ht="37.5" customHeight="1" x14ac:dyDescent="0.35">
      <c r="A192" s="12" t="s">
        <v>191</v>
      </c>
      <c r="B192" s="7" t="s">
        <v>291</v>
      </c>
      <c r="C192" s="7" t="s">
        <v>3264</v>
      </c>
      <c r="D192" s="7" t="s">
        <v>3252</v>
      </c>
      <c r="E192" s="7" t="s">
        <v>3265</v>
      </c>
      <c r="F192" s="7" t="s">
        <v>167</v>
      </c>
      <c r="G192" s="10" t="s">
        <v>3266</v>
      </c>
      <c r="H192" s="7" t="s">
        <v>296</v>
      </c>
      <c r="I192" s="13" t="str">
        <f>TEXT(
  "2021-01-01",
  "JJ/MM/AA"
)</f>
        <v>01/01/21</v>
      </c>
      <c r="J192" s="14" t="s">
        <v>885</v>
      </c>
      <c r="K192" s="14" t="s">
        <v>200</v>
      </c>
      <c r="L192" s="7" t="s">
        <v>201</v>
      </c>
      <c r="M192" s="7" t="s">
        <v>57</v>
      </c>
      <c r="N192" s="15" t="s">
        <v>3255</v>
      </c>
      <c r="O192" s="12" t="s">
        <v>202</v>
      </c>
      <c r="P192" s="7" t="s">
        <v>203</v>
      </c>
      <c r="Q192" s="7" t="s">
        <v>946</v>
      </c>
      <c r="R192" s="7" t="s">
        <v>1535</v>
      </c>
      <c r="S192" s="16" t="s">
        <v>887</v>
      </c>
      <c r="T192" s="16" t="s">
        <v>2189</v>
      </c>
      <c r="U192" s="16" t="s">
        <v>1183</v>
      </c>
      <c r="V192" s="16" t="s">
        <v>1340</v>
      </c>
      <c r="W192" s="17" t="s">
        <v>271</v>
      </c>
      <c r="X192" s="7" t="s">
        <v>64</v>
      </c>
      <c r="Y192" s="16" t="s">
        <v>202</v>
      </c>
      <c r="Z192" s="16" t="s">
        <v>202</v>
      </c>
      <c r="AA192" s="16" t="s">
        <v>202</v>
      </c>
      <c r="AB192" s="16" t="s">
        <v>202</v>
      </c>
      <c r="AC192" s="8" t="s">
        <v>202</v>
      </c>
      <c r="AD192" s="16" t="s">
        <v>216</v>
      </c>
      <c r="AE192" s="16" t="s">
        <v>2189</v>
      </c>
      <c r="AF192" s="16" t="s">
        <v>572</v>
      </c>
      <c r="AG192" s="16" t="s">
        <v>2172</v>
      </c>
      <c r="AH192" s="8" t="s">
        <v>3267</v>
      </c>
      <c r="AI192" s="16" t="s">
        <v>2459</v>
      </c>
      <c r="AJ192" s="16" t="s">
        <v>214</v>
      </c>
      <c r="AK192" s="16" t="s">
        <v>215</v>
      </c>
      <c r="AL192" s="16" t="s">
        <v>361</v>
      </c>
      <c r="AM192" s="8" t="s">
        <v>3268</v>
      </c>
      <c r="AN192" s="16" t="s">
        <v>2461</v>
      </c>
      <c r="AO192" s="16" t="s">
        <v>219</v>
      </c>
      <c r="AP192" s="16" t="s">
        <v>220</v>
      </c>
      <c r="AQ192" s="16" t="s">
        <v>583</v>
      </c>
      <c r="AR192" s="18" t="s">
        <v>3269</v>
      </c>
      <c r="AS192" s="19" t="s">
        <v>2179</v>
      </c>
      <c r="AT192" s="7" t="s">
        <v>3259</v>
      </c>
      <c r="AU192" s="7" t="s">
        <v>3270</v>
      </c>
      <c r="AV192" s="7" t="s">
        <v>226</v>
      </c>
      <c r="AW192" s="7" t="s">
        <v>202</v>
      </c>
      <c r="AX192" s="7" t="s">
        <v>202</v>
      </c>
      <c r="AY192" s="7" t="s">
        <v>202</v>
      </c>
      <c r="AZ192" s="7" t="s">
        <v>202</v>
      </c>
      <c r="BA192" s="7" t="s">
        <v>84</v>
      </c>
      <c r="BB192" s="7" t="s">
        <v>93</v>
      </c>
      <c r="BC192" s="7" t="s">
        <v>76</v>
      </c>
      <c r="BD192" s="7" t="s">
        <v>88</v>
      </c>
      <c r="BE192" s="7" t="s">
        <v>202</v>
      </c>
      <c r="BF192" s="7" t="s">
        <v>202</v>
      </c>
      <c r="BG192" s="7" t="s">
        <v>318</v>
      </c>
      <c r="BH192" s="7" t="s">
        <v>202</v>
      </c>
      <c r="BI192" s="7" t="s">
        <v>85</v>
      </c>
      <c r="BJ192" s="7" t="s">
        <v>112</v>
      </c>
      <c r="BK192" s="7" t="s">
        <v>90</v>
      </c>
      <c r="BL192" s="7" t="s">
        <v>227</v>
      </c>
      <c r="BM192" s="7" t="s">
        <v>3271</v>
      </c>
      <c r="BN192" s="20" t="s">
        <v>3262</v>
      </c>
      <c r="BO192" s="7" t="s">
        <v>2451</v>
      </c>
      <c r="BP192" s="8" t="s">
        <v>202</v>
      </c>
      <c r="BQ192" s="8" t="s">
        <v>202</v>
      </c>
      <c r="BR192" s="8" t="s">
        <v>202</v>
      </c>
      <c r="BS192" s="8" t="s">
        <v>202</v>
      </c>
      <c r="BT192" s="8" t="s">
        <v>202</v>
      </c>
      <c r="BU192" s="8" t="s">
        <v>202</v>
      </c>
      <c r="BV192" s="16" t="s">
        <v>202</v>
      </c>
      <c r="BW192" s="27" t="s">
        <v>327</v>
      </c>
      <c r="BX192" s="28" t="s">
        <v>3272</v>
      </c>
    </row>
    <row r="193" spans="1:76" s="6" customFormat="1" ht="37.5" customHeight="1" x14ac:dyDescent="0.35">
      <c r="A193" s="12" t="s">
        <v>191</v>
      </c>
      <c r="B193" s="7" t="s">
        <v>291</v>
      </c>
      <c r="C193" s="7" t="s">
        <v>3273</v>
      </c>
      <c r="D193" s="7" t="s">
        <v>3274</v>
      </c>
      <c r="E193" s="7" t="s">
        <v>3253</v>
      </c>
      <c r="F193" s="7" t="s">
        <v>167</v>
      </c>
      <c r="G193" s="10" t="s">
        <v>2452</v>
      </c>
      <c r="H193" s="7" t="s">
        <v>296</v>
      </c>
      <c r="I193" s="13" t="str">
        <f>TEXT(
  "2019-01-01",
  "JJ/MM/AA"
)</f>
        <v>01/01/19</v>
      </c>
      <c r="J193" s="14" t="s">
        <v>2442</v>
      </c>
      <c r="K193" s="14" t="s">
        <v>200</v>
      </c>
      <c r="L193" s="7" t="s">
        <v>201</v>
      </c>
      <c r="M193" s="7" t="s">
        <v>57</v>
      </c>
      <c r="N193" s="15" t="s">
        <v>3275</v>
      </c>
      <c r="O193" s="12" t="s">
        <v>202</v>
      </c>
      <c r="P193" s="7" t="s">
        <v>203</v>
      </c>
      <c r="Q193" s="7" t="s">
        <v>946</v>
      </c>
      <c r="R193" s="7" t="s">
        <v>1535</v>
      </c>
      <c r="S193" s="16" t="s">
        <v>887</v>
      </c>
      <c r="T193" s="16" t="s">
        <v>2189</v>
      </c>
      <c r="U193" s="16" t="s">
        <v>1183</v>
      </c>
      <c r="V193" s="16" t="s">
        <v>1340</v>
      </c>
      <c r="W193" s="17" t="s">
        <v>271</v>
      </c>
      <c r="X193" s="7" t="s">
        <v>64</v>
      </c>
      <c r="Y193" s="16" t="s">
        <v>202</v>
      </c>
      <c r="Z193" s="16" t="s">
        <v>202</v>
      </c>
      <c r="AA193" s="16" t="s">
        <v>202</v>
      </c>
      <c r="AB193" s="16" t="s">
        <v>202</v>
      </c>
      <c r="AC193" s="8" t="s">
        <v>202</v>
      </c>
      <c r="AD193" s="16" t="s">
        <v>216</v>
      </c>
      <c r="AE193" s="16" t="s">
        <v>2189</v>
      </c>
      <c r="AF193" s="16" t="s">
        <v>572</v>
      </c>
      <c r="AG193" s="16" t="s">
        <v>2172</v>
      </c>
      <c r="AH193" s="8" t="s">
        <v>3276</v>
      </c>
      <c r="AI193" s="16" t="s">
        <v>2459</v>
      </c>
      <c r="AJ193" s="16" t="s">
        <v>214</v>
      </c>
      <c r="AK193" s="16" t="s">
        <v>215</v>
      </c>
      <c r="AL193" s="16" t="s">
        <v>361</v>
      </c>
      <c r="AM193" s="8" t="s">
        <v>3277</v>
      </c>
      <c r="AN193" s="16" t="s">
        <v>2461</v>
      </c>
      <c r="AO193" s="16" t="s">
        <v>219</v>
      </c>
      <c r="AP193" s="16" t="s">
        <v>220</v>
      </c>
      <c r="AQ193" s="16" t="s">
        <v>583</v>
      </c>
      <c r="AR193" s="18" t="s">
        <v>3278</v>
      </c>
      <c r="AS193" s="19" t="s">
        <v>2179</v>
      </c>
      <c r="AT193" s="7" t="s">
        <v>3259</v>
      </c>
      <c r="AU193" s="7" t="s">
        <v>3279</v>
      </c>
      <c r="AV193" s="7" t="s">
        <v>226</v>
      </c>
      <c r="AW193" s="7" t="s">
        <v>202</v>
      </c>
      <c r="AX193" s="7" t="s">
        <v>202</v>
      </c>
      <c r="AY193" s="7" t="s">
        <v>202</v>
      </c>
      <c r="AZ193" s="7" t="s">
        <v>202</v>
      </c>
      <c r="BA193" s="7" t="s">
        <v>93</v>
      </c>
      <c r="BB193" s="7" t="s">
        <v>103</v>
      </c>
      <c r="BC193" s="7" t="s">
        <v>76</v>
      </c>
      <c r="BD193" s="7" t="s">
        <v>88</v>
      </c>
      <c r="BE193" s="7" t="s">
        <v>202</v>
      </c>
      <c r="BF193" s="7" t="s">
        <v>202</v>
      </c>
      <c r="BG193" s="7" t="s">
        <v>318</v>
      </c>
      <c r="BH193" s="7" t="s">
        <v>202</v>
      </c>
      <c r="BI193" s="7" t="s">
        <v>85</v>
      </c>
      <c r="BJ193" s="7" t="s">
        <v>112</v>
      </c>
      <c r="BK193" s="7" t="s">
        <v>90</v>
      </c>
      <c r="BL193" s="7" t="s">
        <v>227</v>
      </c>
      <c r="BM193" s="7" t="s">
        <v>3280</v>
      </c>
      <c r="BN193" s="20" t="s">
        <v>3262</v>
      </c>
      <c r="BO193" s="7" t="s">
        <v>2451</v>
      </c>
      <c r="BP193" s="8" t="s">
        <v>295</v>
      </c>
      <c r="BQ193" s="8" t="s">
        <v>354</v>
      </c>
      <c r="BR193" s="8" t="s">
        <v>323</v>
      </c>
      <c r="BS193" s="8" t="s">
        <v>850</v>
      </c>
      <c r="BT193" s="8" t="s">
        <v>3281</v>
      </c>
      <c r="BU193" s="8" t="s">
        <v>234</v>
      </c>
      <c r="BV193" s="16" t="s">
        <v>202</v>
      </c>
      <c r="BW193" s="27" t="s">
        <v>327</v>
      </c>
      <c r="BX193" s="28" t="s">
        <v>3282</v>
      </c>
    </row>
    <row r="194" spans="1:76" s="6" customFormat="1" ht="37.5" customHeight="1" x14ac:dyDescent="0.35">
      <c r="A194" s="12" t="s">
        <v>191</v>
      </c>
      <c r="B194" s="7" t="s">
        <v>3283</v>
      </c>
      <c r="C194" s="7" t="s">
        <v>3284</v>
      </c>
      <c r="D194" s="7" t="s">
        <v>3285</v>
      </c>
      <c r="E194" s="7" t="s">
        <v>3286</v>
      </c>
      <c r="F194" s="7" t="s">
        <v>173</v>
      </c>
      <c r="G194" s="10" t="s">
        <v>3287</v>
      </c>
      <c r="H194" s="7" t="s">
        <v>296</v>
      </c>
      <c r="I194" s="13" t="str">
        <f>TEXT(
  "2018-10-10",
  "JJ/MM/AA"
)</f>
        <v>10/10/18</v>
      </c>
      <c r="J194" s="14" t="s">
        <v>2473</v>
      </c>
      <c r="K194" s="14" t="s">
        <v>200</v>
      </c>
      <c r="L194" s="7" t="s">
        <v>201</v>
      </c>
      <c r="M194" s="7" t="s">
        <v>57</v>
      </c>
      <c r="N194" s="15" t="s">
        <v>3287</v>
      </c>
      <c r="O194" s="12" t="s">
        <v>202</v>
      </c>
      <c r="P194" s="7" t="s">
        <v>203</v>
      </c>
      <c r="Q194" s="7" t="s">
        <v>838</v>
      </c>
      <c r="R194" s="7" t="s">
        <v>1323</v>
      </c>
      <c r="S194" s="16" t="s">
        <v>1537</v>
      </c>
      <c r="T194" s="16" t="s">
        <v>455</v>
      </c>
      <c r="U194" s="16" t="s">
        <v>837</v>
      </c>
      <c r="V194" s="16" t="s">
        <v>927</v>
      </c>
      <c r="W194" s="17" t="s">
        <v>576</v>
      </c>
      <c r="X194" s="7" t="s">
        <v>64</v>
      </c>
      <c r="Y194" s="16" t="s">
        <v>202</v>
      </c>
      <c r="Z194" s="16" t="s">
        <v>202</v>
      </c>
      <c r="AA194" s="16" t="s">
        <v>202</v>
      </c>
      <c r="AB194" s="16" t="s">
        <v>202</v>
      </c>
      <c r="AC194" s="8" t="s">
        <v>202</v>
      </c>
      <c r="AD194" s="16" t="s">
        <v>3288</v>
      </c>
      <c r="AE194" s="16" t="s">
        <v>837</v>
      </c>
      <c r="AF194" s="16" t="s">
        <v>1325</v>
      </c>
      <c r="AG194" s="16" t="s">
        <v>927</v>
      </c>
      <c r="AH194" s="8" t="s">
        <v>3289</v>
      </c>
      <c r="AI194" s="16" t="s">
        <v>3290</v>
      </c>
      <c r="AJ194" s="16" t="s">
        <v>214</v>
      </c>
      <c r="AK194" s="16" t="s">
        <v>215</v>
      </c>
      <c r="AL194" s="16" t="s">
        <v>216</v>
      </c>
      <c r="AM194" s="8" t="s">
        <v>3291</v>
      </c>
      <c r="AN194" s="16" t="s">
        <v>3292</v>
      </c>
      <c r="AO194" s="16" t="s">
        <v>219</v>
      </c>
      <c r="AP194" s="16" t="s">
        <v>220</v>
      </c>
      <c r="AQ194" s="16" t="s">
        <v>221</v>
      </c>
      <c r="AR194" s="18" t="s">
        <v>3293</v>
      </c>
      <c r="AS194" s="19" t="s">
        <v>585</v>
      </c>
      <c r="AT194" s="7" t="s">
        <v>3294</v>
      </c>
      <c r="AU194" s="7" t="s">
        <v>3295</v>
      </c>
      <c r="AV194" s="7" t="s">
        <v>226</v>
      </c>
      <c r="AW194" s="7" t="s">
        <v>202</v>
      </c>
      <c r="AX194" s="7" t="s">
        <v>202</v>
      </c>
      <c r="AY194" s="7" t="s">
        <v>202</v>
      </c>
      <c r="AZ194" s="7" t="s">
        <v>202</v>
      </c>
      <c r="BA194" s="7" t="s">
        <v>98</v>
      </c>
      <c r="BB194" s="7" t="s">
        <v>93</v>
      </c>
      <c r="BC194" s="7" t="s">
        <v>60</v>
      </c>
      <c r="BD194" s="7" t="s">
        <v>68</v>
      </c>
      <c r="BE194" s="7" t="s">
        <v>202</v>
      </c>
      <c r="BF194" s="7" t="s">
        <v>202</v>
      </c>
      <c r="BG194" s="7" t="s">
        <v>2434</v>
      </c>
      <c r="BH194" s="7" t="s">
        <v>227</v>
      </c>
      <c r="BI194" s="7" t="s">
        <v>131</v>
      </c>
      <c r="BJ194" s="7" t="s">
        <v>72</v>
      </c>
      <c r="BK194" s="7" t="s">
        <v>90</v>
      </c>
      <c r="BL194" s="7" t="s">
        <v>227</v>
      </c>
      <c r="BM194" s="7" t="s">
        <v>3296</v>
      </c>
      <c r="BN194" s="20" t="s">
        <v>3297</v>
      </c>
      <c r="BO194" s="7" t="s">
        <v>3298</v>
      </c>
      <c r="BP194" s="8" t="s">
        <v>2025</v>
      </c>
      <c r="BQ194" s="8" t="s">
        <v>1239</v>
      </c>
      <c r="BR194" s="8" t="s">
        <v>2026</v>
      </c>
      <c r="BS194" s="8" t="s">
        <v>2024</v>
      </c>
      <c r="BT194" s="8" t="s">
        <v>3299</v>
      </c>
      <c r="BU194" s="8" t="s">
        <v>3300</v>
      </c>
      <c r="BV194" s="16" t="s">
        <v>202</v>
      </c>
      <c r="BW194" s="27" t="s">
        <v>237</v>
      </c>
      <c r="BX194" s="28" t="s">
        <v>3301</v>
      </c>
    </row>
    <row r="195" spans="1:76" s="6" customFormat="1" ht="37.5" customHeight="1" x14ac:dyDescent="0.35">
      <c r="A195" s="12" t="s">
        <v>191</v>
      </c>
      <c r="B195" s="7" t="s">
        <v>2007</v>
      </c>
      <c r="C195" s="7" t="s">
        <v>3302</v>
      </c>
      <c r="D195" s="7" t="s">
        <v>3303</v>
      </c>
      <c r="E195" s="7" t="s">
        <v>3304</v>
      </c>
      <c r="F195" s="7" t="s">
        <v>173</v>
      </c>
      <c r="G195" s="10" t="s">
        <v>2085</v>
      </c>
      <c r="H195" s="7" t="s">
        <v>198</v>
      </c>
      <c r="I195" s="13" t="str">
        <f>TEXT(
  "2018-10-10",
  "JJ/MM/AA"
)</f>
        <v>10/10/18</v>
      </c>
      <c r="J195" s="14" t="s">
        <v>733</v>
      </c>
      <c r="K195" s="14" t="s">
        <v>200</v>
      </c>
      <c r="L195" s="7" t="s">
        <v>201</v>
      </c>
      <c r="M195" s="7" t="s">
        <v>57</v>
      </c>
      <c r="N195" s="15" t="s">
        <v>2085</v>
      </c>
      <c r="O195" s="12" t="s">
        <v>202</v>
      </c>
      <c r="P195" s="7" t="s">
        <v>203</v>
      </c>
      <c r="Q195" s="7" t="s">
        <v>838</v>
      </c>
      <c r="R195" s="7" t="s">
        <v>1323</v>
      </c>
      <c r="S195" s="16" t="s">
        <v>1339</v>
      </c>
      <c r="T195" s="16" t="s">
        <v>455</v>
      </c>
      <c r="U195" s="16" t="s">
        <v>837</v>
      </c>
      <c r="V195" s="16" t="s">
        <v>927</v>
      </c>
      <c r="W195" s="17" t="s">
        <v>576</v>
      </c>
      <c r="X195" s="7" t="s">
        <v>64</v>
      </c>
      <c r="Y195" s="16" t="s">
        <v>202</v>
      </c>
      <c r="Z195" s="16" t="s">
        <v>202</v>
      </c>
      <c r="AA195" s="16" t="s">
        <v>202</v>
      </c>
      <c r="AB195" s="16" t="s">
        <v>202</v>
      </c>
      <c r="AC195" s="8" t="s">
        <v>202</v>
      </c>
      <c r="AD195" s="16" t="s">
        <v>1121</v>
      </c>
      <c r="AE195" s="16" t="s">
        <v>837</v>
      </c>
      <c r="AF195" s="16" t="s">
        <v>1325</v>
      </c>
      <c r="AG195" s="16" t="s">
        <v>927</v>
      </c>
      <c r="AH195" s="8" t="s">
        <v>3305</v>
      </c>
      <c r="AI195" s="16" t="s">
        <v>3306</v>
      </c>
      <c r="AJ195" s="16" t="s">
        <v>214</v>
      </c>
      <c r="AK195" s="16" t="s">
        <v>215</v>
      </c>
      <c r="AL195" s="16" t="s">
        <v>216</v>
      </c>
      <c r="AM195" s="8" t="s">
        <v>3307</v>
      </c>
      <c r="AN195" s="16" t="s">
        <v>3308</v>
      </c>
      <c r="AO195" s="16" t="s">
        <v>219</v>
      </c>
      <c r="AP195" s="16" t="s">
        <v>220</v>
      </c>
      <c r="AQ195" s="16" t="s">
        <v>221</v>
      </c>
      <c r="AR195" s="18" t="s">
        <v>3309</v>
      </c>
      <c r="AS195" s="19" t="s">
        <v>585</v>
      </c>
      <c r="AT195" s="7" t="s">
        <v>3310</v>
      </c>
      <c r="AU195" s="7" t="s">
        <v>3311</v>
      </c>
      <c r="AV195" s="7" t="s">
        <v>226</v>
      </c>
      <c r="AW195" s="7" t="s">
        <v>202</v>
      </c>
      <c r="AX195" s="7" t="s">
        <v>202</v>
      </c>
      <c r="AY195" s="7" t="s">
        <v>202</v>
      </c>
      <c r="AZ195" s="7" t="s">
        <v>202</v>
      </c>
      <c r="BA195" s="7" t="s">
        <v>98</v>
      </c>
      <c r="BB195" s="7" t="s">
        <v>93</v>
      </c>
      <c r="BC195" s="7" t="s">
        <v>227</v>
      </c>
      <c r="BD195" s="7" t="s">
        <v>68</v>
      </c>
      <c r="BE195" s="7" t="s">
        <v>202</v>
      </c>
      <c r="BF195" s="7" t="s">
        <v>202</v>
      </c>
      <c r="BG195" s="7" t="s">
        <v>2434</v>
      </c>
      <c r="BH195" s="7" t="s">
        <v>80</v>
      </c>
      <c r="BI195" s="7" t="s">
        <v>131</v>
      </c>
      <c r="BJ195" s="7" t="s">
        <v>72</v>
      </c>
      <c r="BK195" s="7" t="s">
        <v>90</v>
      </c>
      <c r="BL195" s="7" t="s">
        <v>227</v>
      </c>
      <c r="BM195" s="7" t="s">
        <v>3312</v>
      </c>
      <c r="BN195" s="20" t="s">
        <v>3313</v>
      </c>
      <c r="BO195" s="7" t="s">
        <v>3314</v>
      </c>
      <c r="BP195" s="8" t="s">
        <v>1239</v>
      </c>
      <c r="BQ195" s="8" t="s">
        <v>2025</v>
      </c>
      <c r="BR195" s="8" t="s">
        <v>2026</v>
      </c>
      <c r="BS195" s="8" t="s">
        <v>2024</v>
      </c>
      <c r="BT195" s="8" t="s">
        <v>3287</v>
      </c>
      <c r="BU195" s="8" t="s">
        <v>3315</v>
      </c>
      <c r="BV195" s="16" t="s">
        <v>202</v>
      </c>
      <c r="BW195" s="27" t="s">
        <v>237</v>
      </c>
      <c r="BX195" s="28" t="s">
        <v>3316</v>
      </c>
    </row>
    <row r="196" spans="1:76" s="6" customFormat="1" ht="37.5" customHeight="1" x14ac:dyDescent="0.35">
      <c r="A196" s="12" t="s">
        <v>191</v>
      </c>
      <c r="B196" s="7" t="s">
        <v>2007</v>
      </c>
      <c r="C196" s="7" t="s">
        <v>3317</v>
      </c>
      <c r="D196" s="7" t="s">
        <v>3318</v>
      </c>
      <c r="E196" s="7" t="s">
        <v>3319</v>
      </c>
      <c r="F196" s="7" t="s">
        <v>173</v>
      </c>
      <c r="G196" s="10" t="s">
        <v>3299</v>
      </c>
      <c r="H196" s="7" t="s">
        <v>296</v>
      </c>
      <c r="I196" s="13" t="str">
        <f>TEXT(
  "2018-10-10",
  "JJ/MM/AA"
)</f>
        <v>10/10/18</v>
      </c>
      <c r="J196" s="14" t="s">
        <v>733</v>
      </c>
      <c r="K196" s="14" t="s">
        <v>200</v>
      </c>
      <c r="L196" s="7" t="s">
        <v>201</v>
      </c>
      <c r="M196" s="7" t="s">
        <v>57</v>
      </c>
      <c r="N196" s="15" t="s">
        <v>3299</v>
      </c>
      <c r="O196" s="12" t="s">
        <v>202</v>
      </c>
      <c r="P196" s="7" t="s">
        <v>203</v>
      </c>
      <c r="Q196" s="7" t="s">
        <v>838</v>
      </c>
      <c r="R196" s="7" t="s">
        <v>1323</v>
      </c>
      <c r="S196" s="16" t="s">
        <v>1339</v>
      </c>
      <c r="T196" s="16" t="s">
        <v>455</v>
      </c>
      <c r="U196" s="16" t="s">
        <v>837</v>
      </c>
      <c r="V196" s="16" t="s">
        <v>927</v>
      </c>
      <c r="W196" s="17" t="s">
        <v>576</v>
      </c>
      <c r="X196" s="7" t="s">
        <v>64</v>
      </c>
      <c r="Y196" s="16" t="s">
        <v>202</v>
      </c>
      <c r="Z196" s="16" t="s">
        <v>202</v>
      </c>
      <c r="AA196" s="16" t="s">
        <v>202</v>
      </c>
      <c r="AB196" s="16" t="s">
        <v>202</v>
      </c>
      <c r="AC196" s="8" t="s">
        <v>202</v>
      </c>
      <c r="AD196" s="16" t="s">
        <v>1121</v>
      </c>
      <c r="AE196" s="16" t="s">
        <v>837</v>
      </c>
      <c r="AF196" s="16" t="s">
        <v>1325</v>
      </c>
      <c r="AG196" s="16" t="s">
        <v>927</v>
      </c>
      <c r="AH196" s="8" t="s">
        <v>3320</v>
      </c>
      <c r="AI196" s="16" t="s">
        <v>3306</v>
      </c>
      <c r="AJ196" s="16" t="s">
        <v>214</v>
      </c>
      <c r="AK196" s="16" t="s">
        <v>215</v>
      </c>
      <c r="AL196" s="16" t="s">
        <v>216</v>
      </c>
      <c r="AM196" s="8" t="s">
        <v>3321</v>
      </c>
      <c r="AN196" s="16" t="s">
        <v>3308</v>
      </c>
      <c r="AO196" s="16" t="s">
        <v>219</v>
      </c>
      <c r="AP196" s="16" t="s">
        <v>220</v>
      </c>
      <c r="AQ196" s="16" t="s">
        <v>221</v>
      </c>
      <c r="AR196" s="18" t="s">
        <v>3322</v>
      </c>
      <c r="AS196" s="19" t="s">
        <v>585</v>
      </c>
      <c r="AT196" s="7" t="s">
        <v>3323</v>
      </c>
      <c r="AU196" s="7" t="s">
        <v>3324</v>
      </c>
      <c r="AV196" s="7" t="s">
        <v>226</v>
      </c>
      <c r="AW196" s="7" t="s">
        <v>202</v>
      </c>
      <c r="AX196" s="7" t="s">
        <v>202</v>
      </c>
      <c r="AY196" s="7" t="s">
        <v>202</v>
      </c>
      <c r="AZ196" s="7" t="s">
        <v>202</v>
      </c>
      <c r="BA196" s="7" t="s">
        <v>98</v>
      </c>
      <c r="BB196" s="7" t="s">
        <v>93</v>
      </c>
      <c r="BC196" s="7" t="s">
        <v>227</v>
      </c>
      <c r="BD196" s="7" t="s">
        <v>68</v>
      </c>
      <c r="BE196" s="7" t="s">
        <v>202</v>
      </c>
      <c r="BF196" s="7" t="s">
        <v>202</v>
      </c>
      <c r="BG196" s="7" t="s">
        <v>2434</v>
      </c>
      <c r="BH196" s="7" t="s">
        <v>80</v>
      </c>
      <c r="BI196" s="7" t="s">
        <v>131</v>
      </c>
      <c r="BJ196" s="7" t="s">
        <v>72</v>
      </c>
      <c r="BK196" s="7" t="s">
        <v>90</v>
      </c>
      <c r="BL196" s="7" t="s">
        <v>227</v>
      </c>
      <c r="BM196" s="7" t="s">
        <v>3325</v>
      </c>
      <c r="BN196" s="20" t="s">
        <v>3313</v>
      </c>
      <c r="BO196" s="7" t="s">
        <v>3314</v>
      </c>
      <c r="BP196" s="8" t="s">
        <v>1239</v>
      </c>
      <c r="BQ196" s="8" t="s">
        <v>2025</v>
      </c>
      <c r="BR196" s="8" t="s">
        <v>2026</v>
      </c>
      <c r="BS196" s="8" t="s">
        <v>2024</v>
      </c>
      <c r="BT196" s="8" t="s">
        <v>3287</v>
      </c>
      <c r="BU196" s="8" t="s">
        <v>3300</v>
      </c>
      <c r="BV196" s="16" t="s">
        <v>202</v>
      </c>
      <c r="BW196" s="27" t="s">
        <v>237</v>
      </c>
      <c r="BX196" s="28" t="s">
        <v>3316</v>
      </c>
    </row>
    <row r="197" spans="1:76" s="6" customFormat="1" ht="37.5" customHeight="1" x14ac:dyDescent="0.35">
      <c r="A197" s="12" t="s">
        <v>191</v>
      </c>
      <c r="B197" s="7" t="s">
        <v>564</v>
      </c>
      <c r="C197" s="7" t="s">
        <v>3326</v>
      </c>
      <c r="D197" s="7" t="s">
        <v>3327</v>
      </c>
      <c r="E197" s="7" t="s">
        <v>3328</v>
      </c>
      <c r="F197" s="7" t="s">
        <v>168</v>
      </c>
      <c r="G197" s="10" t="s">
        <v>3329</v>
      </c>
      <c r="H197" s="7" t="s">
        <v>198</v>
      </c>
      <c r="I197" s="13" t="str">
        <f>TEXT(
  "2020-09-01",
  "JJ/MM/AA"
)</f>
        <v>01/09/20</v>
      </c>
      <c r="J197" s="14" t="s">
        <v>3330</v>
      </c>
      <c r="K197" s="14" t="s">
        <v>200</v>
      </c>
      <c r="L197" s="7" t="s">
        <v>201</v>
      </c>
      <c r="M197" s="7" t="s">
        <v>57</v>
      </c>
      <c r="N197" s="15" t="s">
        <v>3329</v>
      </c>
      <c r="O197" s="12" t="s">
        <v>202</v>
      </c>
      <c r="P197" s="7" t="s">
        <v>203</v>
      </c>
      <c r="Q197" s="7" t="s">
        <v>838</v>
      </c>
      <c r="R197" s="7" t="s">
        <v>3331</v>
      </c>
      <c r="S197" s="16" t="s">
        <v>1885</v>
      </c>
      <c r="T197" s="16" t="s">
        <v>687</v>
      </c>
      <c r="U197" s="16" t="s">
        <v>1885</v>
      </c>
      <c r="V197" s="16" t="s">
        <v>546</v>
      </c>
      <c r="W197" s="17" t="s">
        <v>209</v>
      </c>
      <c r="X197" s="7" t="s">
        <v>64</v>
      </c>
      <c r="Y197" s="16" t="s">
        <v>202</v>
      </c>
      <c r="Z197" s="16" t="s">
        <v>202</v>
      </c>
      <c r="AA197" s="16" t="s">
        <v>202</v>
      </c>
      <c r="AB197" s="16" t="s">
        <v>202</v>
      </c>
      <c r="AC197" s="8" t="s">
        <v>202</v>
      </c>
      <c r="AD197" s="16" t="s">
        <v>840</v>
      </c>
      <c r="AE197" s="16" t="s">
        <v>687</v>
      </c>
      <c r="AF197" s="16" t="s">
        <v>2271</v>
      </c>
      <c r="AG197" s="16" t="s">
        <v>546</v>
      </c>
      <c r="AH197" s="8" t="s">
        <v>3332</v>
      </c>
      <c r="AI197" s="16" t="s">
        <v>3333</v>
      </c>
      <c r="AJ197" s="16" t="s">
        <v>214</v>
      </c>
      <c r="AK197" s="16" t="s">
        <v>215</v>
      </c>
      <c r="AL197" s="16" t="s">
        <v>361</v>
      </c>
      <c r="AM197" s="8" t="s">
        <v>3334</v>
      </c>
      <c r="AN197" s="16" t="s">
        <v>3335</v>
      </c>
      <c r="AO197" s="16" t="s">
        <v>219</v>
      </c>
      <c r="AP197" s="16" t="s">
        <v>220</v>
      </c>
      <c r="AQ197" s="16" t="s">
        <v>583</v>
      </c>
      <c r="AR197" s="18" t="s">
        <v>3336</v>
      </c>
      <c r="AS197" s="19" t="s">
        <v>223</v>
      </c>
      <c r="AT197" s="7" t="s">
        <v>3337</v>
      </c>
      <c r="AU197" s="7" t="s">
        <v>3338</v>
      </c>
      <c r="AV197" s="7" t="s">
        <v>226</v>
      </c>
      <c r="AW197" s="7" t="s">
        <v>202</v>
      </c>
      <c r="AX197" s="7" t="s">
        <v>202</v>
      </c>
      <c r="AY197" s="7" t="s">
        <v>202</v>
      </c>
      <c r="AZ197" s="7" t="s">
        <v>202</v>
      </c>
      <c r="BA197" s="7" t="s">
        <v>103</v>
      </c>
      <c r="BB197" s="7" t="s">
        <v>84</v>
      </c>
      <c r="BC197" s="7" t="s">
        <v>227</v>
      </c>
      <c r="BD197" s="7" t="s">
        <v>68</v>
      </c>
      <c r="BE197" s="7" t="s">
        <v>202</v>
      </c>
      <c r="BF197" s="7" t="s">
        <v>202</v>
      </c>
      <c r="BG197" s="7" t="s">
        <v>70</v>
      </c>
      <c r="BH197" s="7" t="s">
        <v>227</v>
      </c>
      <c r="BI197" s="7" t="s">
        <v>131</v>
      </c>
      <c r="BJ197" s="7" t="s">
        <v>112</v>
      </c>
      <c r="BK197" s="7" t="s">
        <v>72</v>
      </c>
      <c r="BL197" s="7" t="s">
        <v>73</v>
      </c>
      <c r="BM197" s="7" t="s">
        <v>3339</v>
      </c>
      <c r="BN197" s="20" t="s">
        <v>3340</v>
      </c>
      <c r="BO197" s="7" t="s">
        <v>3341</v>
      </c>
      <c r="BP197" s="8" t="s">
        <v>475</v>
      </c>
      <c r="BQ197" s="8" t="s">
        <v>568</v>
      </c>
      <c r="BR197" s="8" t="s">
        <v>716</v>
      </c>
      <c r="BS197" s="8" t="s">
        <v>197</v>
      </c>
      <c r="BT197" s="8" t="s">
        <v>235</v>
      </c>
      <c r="BU197" s="8" t="s">
        <v>236</v>
      </c>
      <c r="BV197" s="16" t="s">
        <v>202</v>
      </c>
      <c r="BW197" s="27" t="s">
        <v>237</v>
      </c>
      <c r="BX197" s="28" t="s">
        <v>3342</v>
      </c>
    </row>
    <row r="198" spans="1:76" s="6" customFormat="1" ht="37.5" customHeight="1" x14ac:dyDescent="0.35">
      <c r="A198" s="12" t="s">
        <v>191</v>
      </c>
      <c r="B198" s="7" t="s">
        <v>3343</v>
      </c>
      <c r="C198" s="7" t="s">
        <v>3344</v>
      </c>
      <c r="D198" s="7" t="s">
        <v>3345</v>
      </c>
      <c r="E198" s="7" t="s">
        <v>3346</v>
      </c>
      <c r="F198" s="7" t="s">
        <v>176</v>
      </c>
      <c r="G198" s="10" t="s">
        <v>3347</v>
      </c>
      <c r="H198" s="7" t="s">
        <v>296</v>
      </c>
      <c r="I198" s="13" t="str">
        <f>TEXT(
  "2019-01-01",
  "JJ/MM/AA"
)</f>
        <v>01/01/19</v>
      </c>
      <c r="J198" s="14" t="s">
        <v>3348</v>
      </c>
      <c r="K198" s="14" t="s">
        <v>200</v>
      </c>
      <c r="L198" s="7" t="s">
        <v>333</v>
      </c>
      <c r="M198" s="7" t="s">
        <v>57</v>
      </c>
      <c r="N198" s="15" t="s">
        <v>3347</v>
      </c>
      <c r="O198" s="12" t="s">
        <v>202</v>
      </c>
      <c r="P198" s="7" t="s">
        <v>202</v>
      </c>
      <c r="Q198" s="7" t="s">
        <v>486</v>
      </c>
      <c r="R198" s="7" t="s">
        <v>313</v>
      </c>
      <c r="S198" s="16" t="s">
        <v>3238</v>
      </c>
      <c r="T198" s="16" t="s">
        <v>388</v>
      </c>
      <c r="U198" s="16" t="s">
        <v>488</v>
      </c>
      <c r="V198" s="16" t="s">
        <v>385</v>
      </c>
      <c r="W198" s="17" t="s">
        <v>340</v>
      </c>
      <c r="X198" s="7" t="s">
        <v>91</v>
      </c>
      <c r="Y198" s="16" t="s">
        <v>202</v>
      </c>
      <c r="Z198" s="16" t="s">
        <v>202</v>
      </c>
      <c r="AA198" s="16" t="s">
        <v>202</v>
      </c>
      <c r="AB198" s="16" t="s">
        <v>202</v>
      </c>
      <c r="AC198" s="8" t="s">
        <v>202</v>
      </c>
      <c r="AD198" s="16" t="s">
        <v>202</v>
      </c>
      <c r="AE198" s="16" t="s">
        <v>202</v>
      </c>
      <c r="AF198" s="16" t="s">
        <v>202</v>
      </c>
      <c r="AG198" s="16" t="s">
        <v>202</v>
      </c>
      <c r="AH198" s="8" t="s">
        <v>202</v>
      </c>
      <c r="AI198" s="16" t="s">
        <v>3349</v>
      </c>
      <c r="AJ198" s="16" t="s">
        <v>214</v>
      </c>
      <c r="AK198" s="16" t="s">
        <v>215</v>
      </c>
      <c r="AL198" s="16" t="s">
        <v>216</v>
      </c>
      <c r="AM198" s="8" t="s">
        <v>3350</v>
      </c>
      <c r="AN198" s="16" t="s">
        <v>3351</v>
      </c>
      <c r="AO198" s="16" t="s">
        <v>347</v>
      </c>
      <c r="AP198" s="16" t="s">
        <v>348</v>
      </c>
      <c r="AQ198" s="16" t="s">
        <v>708</v>
      </c>
      <c r="AR198" s="18" t="s">
        <v>3352</v>
      </c>
      <c r="AS198" s="19" t="s">
        <v>1291</v>
      </c>
      <c r="AT198" s="7" t="s">
        <v>3353</v>
      </c>
      <c r="AU198" s="7" t="s">
        <v>3354</v>
      </c>
      <c r="AV198" s="7" t="s">
        <v>226</v>
      </c>
      <c r="AW198" s="7" t="s">
        <v>202</v>
      </c>
      <c r="AX198" s="7" t="s">
        <v>202</v>
      </c>
      <c r="AY198" s="7" t="s">
        <v>202</v>
      </c>
      <c r="AZ198" s="7" t="s">
        <v>202</v>
      </c>
      <c r="BA198" s="7" t="s">
        <v>87</v>
      </c>
      <c r="BB198" s="7" t="s">
        <v>93</v>
      </c>
      <c r="BC198" s="7" t="s">
        <v>227</v>
      </c>
      <c r="BD198" s="7" t="s">
        <v>68</v>
      </c>
      <c r="BE198" s="7" t="s">
        <v>202</v>
      </c>
      <c r="BF198" s="7" t="s">
        <v>202</v>
      </c>
      <c r="BG198" s="7" t="s">
        <v>250</v>
      </c>
      <c r="BH198" s="7" t="s">
        <v>227</v>
      </c>
      <c r="BI198" s="7" t="s">
        <v>131</v>
      </c>
      <c r="BJ198" s="7" t="s">
        <v>72</v>
      </c>
      <c r="BK198" s="7" t="s">
        <v>90</v>
      </c>
      <c r="BL198" s="7" t="s">
        <v>132</v>
      </c>
      <c r="BM198" s="7" t="s">
        <v>3355</v>
      </c>
      <c r="BN198" s="20" t="s">
        <v>3356</v>
      </c>
      <c r="BO198" s="7" t="s">
        <v>3357</v>
      </c>
      <c r="BP198" s="8" t="s">
        <v>253</v>
      </c>
      <c r="BQ198" s="8" t="s">
        <v>323</v>
      </c>
      <c r="BR198" s="8" t="s">
        <v>243</v>
      </c>
      <c r="BS198" s="8" t="s">
        <v>202</v>
      </c>
      <c r="BT198" s="8" t="s">
        <v>202</v>
      </c>
      <c r="BU198" s="8" t="s">
        <v>202</v>
      </c>
      <c r="BV198" s="16" t="s">
        <v>202</v>
      </c>
      <c r="BW198" s="27" t="s">
        <v>237</v>
      </c>
      <c r="BX198" s="28" t="s">
        <v>3358</v>
      </c>
    </row>
    <row r="199" spans="1:76" s="6" customFormat="1" ht="37.5" customHeight="1" x14ac:dyDescent="0.35">
      <c r="A199" s="12" t="s">
        <v>191</v>
      </c>
      <c r="B199" s="7" t="s">
        <v>3343</v>
      </c>
      <c r="C199" s="7" t="s">
        <v>3359</v>
      </c>
      <c r="D199" s="7" t="s">
        <v>3360</v>
      </c>
      <c r="E199" s="7" t="s">
        <v>3361</v>
      </c>
      <c r="F199" s="7" t="s">
        <v>176</v>
      </c>
      <c r="G199" s="10" t="s">
        <v>3362</v>
      </c>
      <c r="H199" s="7" t="s">
        <v>296</v>
      </c>
      <c r="I199" s="13" t="str">
        <f>TEXT(
  "2021-01-01",
  "JJ/MM/AA"
)</f>
        <v>01/01/21</v>
      </c>
      <c r="J199" s="14" t="s">
        <v>3348</v>
      </c>
      <c r="K199" s="14" t="s">
        <v>200</v>
      </c>
      <c r="L199" s="7" t="s">
        <v>360</v>
      </c>
      <c r="M199" s="7" t="s">
        <v>57</v>
      </c>
      <c r="N199" s="15" t="s">
        <v>1410</v>
      </c>
      <c r="O199" s="12" t="s">
        <v>202</v>
      </c>
      <c r="P199" s="7" t="s">
        <v>203</v>
      </c>
      <c r="Q199" s="7" t="s">
        <v>384</v>
      </c>
      <c r="R199" s="7" t="s">
        <v>3363</v>
      </c>
      <c r="S199" s="16" t="s">
        <v>3364</v>
      </c>
      <c r="T199" s="16" t="s">
        <v>1770</v>
      </c>
      <c r="U199" s="16" t="s">
        <v>388</v>
      </c>
      <c r="V199" s="16" t="s">
        <v>910</v>
      </c>
      <c r="W199" s="17" t="s">
        <v>340</v>
      </c>
      <c r="X199" s="7" t="s">
        <v>91</v>
      </c>
      <c r="Y199" s="16" t="s">
        <v>202</v>
      </c>
      <c r="Z199" s="16" t="s">
        <v>202</v>
      </c>
      <c r="AA199" s="16" t="s">
        <v>202</v>
      </c>
      <c r="AB199" s="16" t="s">
        <v>202</v>
      </c>
      <c r="AC199" s="8" t="s">
        <v>202</v>
      </c>
      <c r="AD199" s="16" t="s">
        <v>1946</v>
      </c>
      <c r="AE199" s="16" t="s">
        <v>547</v>
      </c>
      <c r="AF199" s="16" t="s">
        <v>2990</v>
      </c>
      <c r="AG199" s="16" t="s">
        <v>910</v>
      </c>
      <c r="AH199" s="8" t="s">
        <v>3365</v>
      </c>
      <c r="AI199" s="16" t="s">
        <v>3366</v>
      </c>
      <c r="AJ199" s="16" t="s">
        <v>214</v>
      </c>
      <c r="AK199" s="16" t="s">
        <v>215</v>
      </c>
      <c r="AL199" s="16" t="s">
        <v>216</v>
      </c>
      <c r="AM199" s="8" t="s">
        <v>3367</v>
      </c>
      <c r="AN199" s="16" t="s">
        <v>3368</v>
      </c>
      <c r="AO199" s="16" t="s">
        <v>347</v>
      </c>
      <c r="AP199" s="16" t="s">
        <v>348</v>
      </c>
      <c r="AQ199" s="16" t="s">
        <v>708</v>
      </c>
      <c r="AR199" s="18" t="s">
        <v>3369</v>
      </c>
      <c r="AS199" s="19" t="s">
        <v>1291</v>
      </c>
      <c r="AT199" s="7" t="s">
        <v>3353</v>
      </c>
      <c r="AU199" s="7" t="s">
        <v>3370</v>
      </c>
      <c r="AV199" s="7" t="s">
        <v>226</v>
      </c>
      <c r="AW199" s="7" t="s">
        <v>202</v>
      </c>
      <c r="AX199" s="7" t="s">
        <v>202</v>
      </c>
      <c r="AY199" s="7" t="s">
        <v>202</v>
      </c>
      <c r="AZ199" s="7" t="s">
        <v>202</v>
      </c>
      <c r="BA199" s="7" t="s">
        <v>87</v>
      </c>
      <c r="BB199" s="7" t="s">
        <v>87</v>
      </c>
      <c r="BC199" s="7" t="s">
        <v>227</v>
      </c>
      <c r="BD199" s="7" t="s">
        <v>68</v>
      </c>
      <c r="BE199" s="7" t="s">
        <v>202</v>
      </c>
      <c r="BF199" s="7" t="s">
        <v>202</v>
      </c>
      <c r="BG199" s="7" t="s">
        <v>250</v>
      </c>
      <c r="BH199" s="7" t="s">
        <v>227</v>
      </c>
      <c r="BI199" s="7" t="s">
        <v>131</v>
      </c>
      <c r="BJ199" s="7" t="s">
        <v>72</v>
      </c>
      <c r="BK199" s="7" t="s">
        <v>90</v>
      </c>
      <c r="BL199" s="7" t="s">
        <v>132</v>
      </c>
      <c r="BM199" s="7" t="s">
        <v>3371</v>
      </c>
      <c r="BN199" s="20" t="s">
        <v>3372</v>
      </c>
      <c r="BO199" s="7" t="s">
        <v>3373</v>
      </c>
      <c r="BP199" s="8" t="s">
        <v>253</v>
      </c>
      <c r="BQ199" s="8" t="s">
        <v>323</v>
      </c>
      <c r="BR199" s="8" t="s">
        <v>243</v>
      </c>
      <c r="BS199" s="8" t="s">
        <v>1298</v>
      </c>
      <c r="BT199" s="8" t="s">
        <v>1411</v>
      </c>
      <c r="BU199" s="8" t="s">
        <v>202</v>
      </c>
      <c r="BV199" s="16" t="s">
        <v>202</v>
      </c>
      <c r="BW199" s="27" t="s">
        <v>237</v>
      </c>
      <c r="BX199" s="28" t="s">
        <v>3374</v>
      </c>
    </row>
    <row r="200" spans="1:76" s="6" customFormat="1" ht="37.5" customHeight="1" x14ac:dyDescent="0.35">
      <c r="A200" s="12" t="s">
        <v>191</v>
      </c>
      <c r="B200" s="7" t="s">
        <v>3343</v>
      </c>
      <c r="C200" s="7" t="s">
        <v>3375</v>
      </c>
      <c r="D200" s="7" t="s">
        <v>3376</v>
      </c>
      <c r="E200" s="7" t="s">
        <v>3377</v>
      </c>
      <c r="F200" s="7" t="s">
        <v>176</v>
      </c>
      <c r="G200" s="10" t="s">
        <v>3378</v>
      </c>
      <c r="H200" s="7" t="s">
        <v>296</v>
      </c>
      <c r="I200" s="13" t="str">
        <f>TEXT(
  "2019-02-01",
  "JJ/MM/AA"
)</f>
        <v>01/02/19</v>
      </c>
      <c r="J200" s="14" t="s">
        <v>3379</v>
      </c>
      <c r="K200" s="14" t="s">
        <v>200</v>
      </c>
      <c r="L200" s="7" t="s">
        <v>333</v>
      </c>
      <c r="M200" s="7" t="s">
        <v>57</v>
      </c>
      <c r="N200" s="15" t="s">
        <v>1410</v>
      </c>
      <c r="O200" s="12" t="s">
        <v>202</v>
      </c>
      <c r="P200" s="7" t="s">
        <v>202</v>
      </c>
      <c r="Q200" s="7" t="s">
        <v>570</v>
      </c>
      <c r="R200" s="7" t="s">
        <v>300</v>
      </c>
      <c r="S200" s="16" t="s">
        <v>204</v>
      </c>
      <c r="T200" s="16" t="s">
        <v>1662</v>
      </c>
      <c r="U200" s="16" t="s">
        <v>488</v>
      </c>
      <c r="V200" s="16" t="s">
        <v>385</v>
      </c>
      <c r="W200" s="17" t="s">
        <v>3380</v>
      </c>
      <c r="X200" s="7" t="s">
        <v>64</v>
      </c>
      <c r="Y200" s="16" t="s">
        <v>202</v>
      </c>
      <c r="Z200" s="16" t="s">
        <v>202</v>
      </c>
      <c r="AA200" s="16" t="s">
        <v>202</v>
      </c>
      <c r="AB200" s="16" t="s">
        <v>202</v>
      </c>
      <c r="AC200" s="8" t="s">
        <v>202</v>
      </c>
      <c r="AD200" s="16" t="s">
        <v>202</v>
      </c>
      <c r="AE200" s="16" t="s">
        <v>202</v>
      </c>
      <c r="AF200" s="16" t="s">
        <v>202</v>
      </c>
      <c r="AG200" s="16" t="s">
        <v>202</v>
      </c>
      <c r="AH200" s="8" t="s">
        <v>202</v>
      </c>
      <c r="AI200" s="16" t="s">
        <v>3381</v>
      </c>
      <c r="AJ200" s="16" t="s">
        <v>214</v>
      </c>
      <c r="AK200" s="16" t="s">
        <v>215</v>
      </c>
      <c r="AL200" s="16" t="s">
        <v>216</v>
      </c>
      <c r="AM200" s="8" t="s">
        <v>3382</v>
      </c>
      <c r="AN200" s="16" t="s">
        <v>3383</v>
      </c>
      <c r="AO200" s="16" t="s">
        <v>347</v>
      </c>
      <c r="AP200" s="16" t="s">
        <v>348</v>
      </c>
      <c r="AQ200" s="16" t="s">
        <v>708</v>
      </c>
      <c r="AR200" s="18" t="s">
        <v>3384</v>
      </c>
      <c r="AS200" s="19" t="s">
        <v>3385</v>
      </c>
      <c r="AT200" s="7" t="s">
        <v>3386</v>
      </c>
      <c r="AU200" s="7" t="s">
        <v>3387</v>
      </c>
      <c r="AV200" s="7" t="s">
        <v>226</v>
      </c>
      <c r="AW200" s="7" t="s">
        <v>202</v>
      </c>
      <c r="AX200" s="7" t="s">
        <v>202</v>
      </c>
      <c r="AY200" s="7" t="s">
        <v>202</v>
      </c>
      <c r="AZ200" s="7" t="s">
        <v>202</v>
      </c>
      <c r="BA200" s="7" t="s">
        <v>87</v>
      </c>
      <c r="BB200" s="7" t="s">
        <v>93</v>
      </c>
      <c r="BC200" s="7" t="s">
        <v>227</v>
      </c>
      <c r="BD200" s="7" t="s">
        <v>68</v>
      </c>
      <c r="BE200" s="7" t="s">
        <v>202</v>
      </c>
      <c r="BF200" s="7" t="s">
        <v>202</v>
      </c>
      <c r="BG200" s="7" t="s">
        <v>250</v>
      </c>
      <c r="BH200" s="7" t="s">
        <v>227</v>
      </c>
      <c r="BI200" s="7" t="s">
        <v>131</v>
      </c>
      <c r="BJ200" s="7" t="s">
        <v>72</v>
      </c>
      <c r="BK200" s="7" t="s">
        <v>90</v>
      </c>
      <c r="BL200" s="7" t="s">
        <v>132</v>
      </c>
      <c r="BM200" s="7" t="s">
        <v>3388</v>
      </c>
      <c r="BN200" s="20" t="s">
        <v>3372</v>
      </c>
      <c r="BO200" s="7" t="s">
        <v>3357</v>
      </c>
      <c r="BP200" s="8" t="s">
        <v>253</v>
      </c>
      <c r="BQ200" s="8" t="s">
        <v>323</v>
      </c>
      <c r="BR200" s="8" t="s">
        <v>243</v>
      </c>
      <c r="BS200" s="8" t="s">
        <v>1411</v>
      </c>
      <c r="BT200" s="8" t="s">
        <v>202</v>
      </c>
      <c r="BU200" s="8" t="s">
        <v>202</v>
      </c>
      <c r="BV200" s="16" t="s">
        <v>202</v>
      </c>
      <c r="BW200" s="27" t="s">
        <v>237</v>
      </c>
      <c r="BX200" s="28" t="s">
        <v>3389</v>
      </c>
    </row>
    <row r="201" spans="1:76" s="6" customFormat="1" ht="37.5" customHeight="1" x14ac:dyDescent="0.35">
      <c r="A201" s="12" t="s">
        <v>191</v>
      </c>
      <c r="B201" s="7" t="s">
        <v>3343</v>
      </c>
      <c r="C201" s="7" t="s">
        <v>3390</v>
      </c>
      <c r="D201" s="7" t="s">
        <v>3391</v>
      </c>
      <c r="E201" s="7" t="s">
        <v>3392</v>
      </c>
      <c r="F201" s="7" t="s">
        <v>176</v>
      </c>
      <c r="G201" s="10" t="s">
        <v>1410</v>
      </c>
      <c r="H201" s="7" t="s">
        <v>296</v>
      </c>
      <c r="I201" s="13" t="str">
        <f>TEXT(
  "2018-10-23",
  "JJ/MM/AA"
)</f>
        <v>23/10/18</v>
      </c>
      <c r="J201" s="14" t="s">
        <v>3348</v>
      </c>
      <c r="K201" s="14" t="s">
        <v>200</v>
      </c>
      <c r="L201" s="7" t="s">
        <v>201</v>
      </c>
      <c r="M201" s="7" t="s">
        <v>57</v>
      </c>
      <c r="N201" s="15" t="s">
        <v>1410</v>
      </c>
      <c r="O201" s="12" t="s">
        <v>202</v>
      </c>
      <c r="P201" s="7" t="s">
        <v>203</v>
      </c>
      <c r="Q201" s="7" t="s">
        <v>1337</v>
      </c>
      <c r="R201" s="7" t="s">
        <v>1338</v>
      </c>
      <c r="S201" s="16" t="s">
        <v>489</v>
      </c>
      <c r="T201" s="16" t="s">
        <v>337</v>
      </c>
      <c r="U201" s="16" t="s">
        <v>455</v>
      </c>
      <c r="V201" s="16" t="s">
        <v>1340</v>
      </c>
      <c r="W201" s="17" t="s">
        <v>576</v>
      </c>
      <c r="X201" s="7" t="s">
        <v>64</v>
      </c>
      <c r="Y201" s="16" t="s">
        <v>202</v>
      </c>
      <c r="Z201" s="16" t="s">
        <v>202</v>
      </c>
      <c r="AA201" s="16" t="s">
        <v>202</v>
      </c>
      <c r="AB201" s="16" t="s">
        <v>202</v>
      </c>
      <c r="AC201" s="8" t="s">
        <v>202</v>
      </c>
      <c r="AD201" s="16" t="s">
        <v>1308</v>
      </c>
      <c r="AE201" s="16" t="s">
        <v>337</v>
      </c>
      <c r="AF201" s="16" t="s">
        <v>763</v>
      </c>
      <c r="AG201" s="16" t="s">
        <v>1340</v>
      </c>
      <c r="AH201" s="8" t="s">
        <v>3393</v>
      </c>
      <c r="AI201" s="16" t="s">
        <v>3394</v>
      </c>
      <c r="AJ201" s="16" t="s">
        <v>890</v>
      </c>
      <c r="AK201" s="16" t="s">
        <v>891</v>
      </c>
      <c r="AL201" s="16" t="s">
        <v>1343</v>
      </c>
      <c r="AM201" s="8" t="s">
        <v>3395</v>
      </c>
      <c r="AN201" s="16" t="s">
        <v>3396</v>
      </c>
      <c r="AO201" s="16" t="s">
        <v>1346</v>
      </c>
      <c r="AP201" s="16" t="s">
        <v>1347</v>
      </c>
      <c r="AQ201" s="16" t="s">
        <v>1348</v>
      </c>
      <c r="AR201" s="18" t="s">
        <v>3397</v>
      </c>
      <c r="AS201" s="19" t="s">
        <v>585</v>
      </c>
      <c r="AT201" s="7" t="s">
        <v>3353</v>
      </c>
      <c r="AU201" s="7" t="s">
        <v>3398</v>
      </c>
      <c r="AV201" s="7" t="s">
        <v>226</v>
      </c>
      <c r="AW201" s="7" t="s">
        <v>202</v>
      </c>
      <c r="AX201" s="7" t="s">
        <v>202</v>
      </c>
      <c r="AY201" s="7" t="s">
        <v>202</v>
      </c>
      <c r="AZ201" s="7" t="s">
        <v>202</v>
      </c>
      <c r="BA201" s="7" t="s">
        <v>87</v>
      </c>
      <c r="BB201" s="7" t="s">
        <v>93</v>
      </c>
      <c r="BC201" s="7" t="s">
        <v>227</v>
      </c>
      <c r="BD201" s="7" t="s">
        <v>68</v>
      </c>
      <c r="BE201" s="7" t="s">
        <v>202</v>
      </c>
      <c r="BF201" s="7" t="s">
        <v>202</v>
      </c>
      <c r="BG201" s="7" t="s">
        <v>250</v>
      </c>
      <c r="BH201" s="7" t="s">
        <v>227</v>
      </c>
      <c r="BI201" s="7" t="s">
        <v>131</v>
      </c>
      <c r="BJ201" s="7" t="s">
        <v>72</v>
      </c>
      <c r="BK201" s="7" t="s">
        <v>90</v>
      </c>
      <c r="BL201" s="7" t="s">
        <v>132</v>
      </c>
      <c r="BM201" s="7" t="s">
        <v>3371</v>
      </c>
      <c r="BN201" s="20" t="s">
        <v>3372</v>
      </c>
      <c r="BO201" s="7" t="s">
        <v>3373</v>
      </c>
      <c r="BP201" s="8" t="s">
        <v>253</v>
      </c>
      <c r="BQ201" s="8" t="s">
        <v>323</v>
      </c>
      <c r="BR201" s="8" t="s">
        <v>243</v>
      </c>
      <c r="BS201" s="8" t="s">
        <v>1298</v>
      </c>
      <c r="BT201" s="8" t="s">
        <v>1411</v>
      </c>
      <c r="BU201" s="8" t="s">
        <v>202</v>
      </c>
      <c r="BV201" s="16" t="s">
        <v>202</v>
      </c>
      <c r="BW201" s="27" t="s">
        <v>237</v>
      </c>
      <c r="BX201" s="28" t="s">
        <v>3399</v>
      </c>
    </row>
    <row r="202" spans="1:76" s="6" customFormat="1" ht="37.5" customHeight="1" x14ac:dyDescent="0.35">
      <c r="A202" s="12" t="s">
        <v>191</v>
      </c>
      <c r="B202" s="7" t="s">
        <v>3343</v>
      </c>
      <c r="C202" s="7" t="s">
        <v>3400</v>
      </c>
      <c r="D202" s="7" t="s">
        <v>3401</v>
      </c>
      <c r="E202" s="7" t="s">
        <v>3402</v>
      </c>
      <c r="F202" s="7" t="s">
        <v>176</v>
      </c>
      <c r="G202" s="10" t="s">
        <v>3403</v>
      </c>
      <c r="H202" s="7" t="s">
        <v>296</v>
      </c>
      <c r="I202" s="13" t="str">
        <f>TEXT(
  "2019-08-28",
  "JJ/MM/AA"
)</f>
        <v>28/08/19</v>
      </c>
      <c r="J202" s="14" t="s">
        <v>3348</v>
      </c>
      <c r="K202" s="14" t="s">
        <v>200</v>
      </c>
      <c r="L202" s="7" t="s">
        <v>360</v>
      </c>
      <c r="M202" s="7" t="s">
        <v>57</v>
      </c>
      <c r="N202" s="15" t="s">
        <v>1410</v>
      </c>
      <c r="O202" s="12" t="s">
        <v>202</v>
      </c>
      <c r="P202" s="7" t="s">
        <v>203</v>
      </c>
      <c r="Q202" s="7" t="s">
        <v>3404</v>
      </c>
      <c r="R202" s="7" t="s">
        <v>1512</v>
      </c>
      <c r="S202" s="16" t="s">
        <v>3405</v>
      </c>
      <c r="T202" s="16" t="s">
        <v>338</v>
      </c>
      <c r="U202" s="16" t="s">
        <v>1397</v>
      </c>
      <c r="V202" s="16" t="s">
        <v>911</v>
      </c>
      <c r="W202" s="17" t="s">
        <v>340</v>
      </c>
      <c r="X202" s="7" t="s">
        <v>91</v>
      </c>
      <c r="Y202" s="16" t="s">
        <v>202</v>
      </c>
      <c r="Z202" s="16" t="s">
        <v>202</v>
      </c>
      <c r="AA202" s="16" t="s">
        <v>202</v>
      </c>
      <c r="AB202" s="16" t="s">
        <v>202</v>
      </c>
      <c r="AC202" s="8" t="s">
        <v>202</v>
      </c>
      <c r="AD202" s="16" t="s">
        <v>3406</v>
      </c>
      <c r="AE202" s="16" t="s">
        <v>338</v>
      </c>
      <c r="AF202" s="16" t="s">
        <v>338</v>
      </c>
      <c r="AG202" s="16" t="s">
        <v>911</v>
      </c>
      <c r="AH202" s="8" t="s">
        <v>3407</v>
      </c>
      <c r="AI202" s="16" t="s">
        <v>3408</v>
      </c>
      <c r="AJ202" s="16" t="s">
        <v>214</v>
      </c>
      <c r="AK202" s="16" t="s">
        <v>215</v>
      </c>
      <c r="AL202" s="16" t="s">
        <v>216</v>
      </c>
      <c r="AM202" s="8" t="s">
        <v>3409</v>
      </c>
      <c r="AN202" s="16" t="s">
        <v>3410</v>
      </c>
      <c r="AO202" s="16" t="s">
        <v>347</v>
      </c>
      <c r="AP202" s="16" t="s">
        <v>348</v>
      </c>
      <c r="AQ202" s="16" t="s">
        <v>1949</v>
      </c>
      <c r="AR202" s="18" t="s">
        <v>3411</v>
      </c>
      <c r="AS202" s="19" t="s">
        <v>1291</v>
      </c>
      <c r="AT202" s="7" t="s">
        <v>3353</v>
      </c>
      <c r="AU202" s="7" t="s">
        <v>3412</v>
      </c>
      <c r="AV202" s="7" t="s">
        <v>226</v>
      </c>
      <c r="AW202" s="7" t="s">
        <v>202</v>
      </c>
      <c r="AX202" s="7" t="s">
        <v>202</v>
      </c>
      <c r="AY202" s="7" t="s">
        <v>202</v>
      </c>
      <c r="AZ202" s="7" t="s">
        <v>227</v>
      </c>
      <c r="BA202" s="7" t="s">
        <v>87</v>
      </c>
      <c r="BB202" s="7" t="s">
        <v>87</v>
      </c>
      <c r="BC202" s="7" t="s">
        <v>227</v>
      </c>
      <c r="BD202" s="7" t="s">
        <v>68</v>
      </c>
      <c r="BE202" s="7" t="s">
        <v>202</v>
      </c>
      <c r="BF202" s="7" t="s">
        <v>202</v>
      </c>
      <c r="BG202" s="7" t="s">
        <v>250</v>
      </c>
      <c r="BH202" s="7" t="s">
        <v>227</v>
      </c>
      <c r="BI202" s="7" t="s">
        <v>131</v>
      </c>
      <c r="BJ202" s="7" t="s">
        <v>72</v>
      </c>
      <c r="BK202" s="7" t="s">
        <v>90</v>
      </c>
      <c r="BL202" s="7" t="s">
        <v>132</v>
      </c>
      <c r="BM202" s="7" t="s">
        <v>3371</v>
      </c>
      <c r="BN202" s="20" t="s">
        <v>3413</v>
      </c>
      <c r="BO202" s="7" t="s">
        <v>3373</v>
      </c>
      <c r="BP202" s="8" t="s">
        <v>1298</v>
      </c>
      <c r="BQ202" s="8" t="s">
        <v>1411</v>
      </c>
      <c r="BR202" s="8" t="s">
        <v>253</v>
      </c>
      <c r="BS202" s="8" t="s">
        <v>202</v>
      </c>
      <c r="BT202" s="8" t="s">
        <v>202</v>
      </c>
      <c r="BU202" s="8" t="s">
        <v>202</v>
      </c>
      <c r="BV202" s="16" t="s">
        <v>202</v>
      </c>
      <c r="BW202" s="27" t="s">
        <v>237</v>
      </c>
      <c r="BX202" s="28" t="s">
        <v>3414</v>
      </c>
    </row>
    <row r="203" spans="1:76" s="6" customFormat="1" ht="37.5" customHeight="1" x14ac:dyDescent="0.35">
      <c r="A203" s="12" t="s">
        <v>191</v>
      </c>
      <c r="B203" s="7" t="s">
        <v>191</v>
      </c>
      <c r="C203" s="7" t="s">
        <v>3415</v>
      </c>
      <c r="D203" s="7" t="s">
        <v>3416</v>
      </c>
      <c r="E203" s="7" t="s">
        <v>3417</v>
      </c>
      <c r="F203" s="7" t="s">
        <v>167</v>
      </c>
      <c r="G203" s="10" t="s">
        <v>3281</v>
      </c>
      <c r="H203" s="7" t="s">
        <v>296</v>
      </c>
      <c r="I203" s="13" t="str">
        <f>TEXT(
  "2019-01-01",
  "JJ/MM/AA"
)</f>
        <v>01/01/19</v>
      </c>
      <c r="J203" s="14" t="s">
        <v>2442</v>
      </c>
      <c r="K203" s="14" t="s">
        <v>200</v>
      </c>
      <c r="L203" s="7" t="s">
        <v>201</v>
      </c>
      <c r="M203" s="7" t="s">
        <v>57</v>
      </c>
      <c r="N203" s="15" t="s">
        <v>3418</v>
      </c>
      <c r="O203" s="12" t="s">
        <v>202</v>
      </c>
      <c r="P203" s="7" t="s">
        <v>203</v>
      </c>
      <c r="Q203" s="7" t="s">
        <v>946</v>
      </c>
      <c r="R203" s="7" t="s">
        <v>1535</v>
      </c>
      <c r="S203" s="16" t="s">
        <v>1286</v>
      </c>
      <c r="T203" s="16" t="s">
        <v>2189</v>
      </c>
      <c r="U203" s="16" t="s">
        <v>1183</v>
      </c>
      <c r="V203" s="16" t="s">
        <v>1340</v>
      </c>
      <c r="W203" s="17" t="s">
        <v>271</v>
      </c>
      <c r="X203" s="7" t="s">
        <v>64</v>
      </c>
      <c r="Y203" s="16" t="s">
        <v>202</v>
      </c>
      <c r="Z203" s="16" t="s">
        <v>202</v>
      </c>
      <c r="AA203" s="16" t="s">
        <v>202</v>
      </c>
      <c r="AB203" s="16" t="s">
        <v>202</v>
      </c>
      <c r="AC203" s="8" t="s">
        <v>202</v>
      </c>
      <c r="AD203" s="16" t="s">
        <v>734</v>
      </c>
      <c r="AE203" s="16" t="s">
        <v>2189</v>
      </c>
      <c r="AF203" s="16" t="s">
        <v>572</v>
      </c>
      <c r="AG203" s="16" t="s">
        <v>2172</v>
      </c>
      <c r="AH203" s="8" t="s">
        <v>3419</v>
      </c>
      <c r="AI203" s="16" t="s">
        <v>2459</v>
      </c>
      <c r="AJ203" s="16" t="s">
        <v>214</v>
      </c>
      <c r="AK203" s="16" t="s">
        <v>215</v>
      </c>
      <c r="AL203" s="16" t="s">
        <v>361</v>
      </c>
      <c r="AM203" s="8" t="s">
        <v>3420</v>
      </c>
      <c r="AN203" s="16" t="s">
        <v>2461</v>
      </c>
      <c r="AO203" s="16" t="s">
        <v>219</v>
      </c>
      <c r="AP203" s="16" t="s">
        <v>220</v>
      </c>
      <c r="AQ203" s="16" t="s">
        <v>583</v>
      </c>
      <c r="AR203" s="18" t="s">
        <v>3421</v>
      </c>
      <c r="AS203" s="19" t="s">
        <v>2179</v>
      </c>
      <c r="AT203" s="7" t="s">
        <v>3422</v>
      </c>
      <c r="AU203" s="7" t="s">
        <v>3423</v>
      </c>
      <c r="AV203" s="7" t="s">
        <v>226</v>
      </c>
      <c r="AW203" s="7" t="s">
        <v>202</v>
      </c>
      <c r="AX203" s="7" t="s">
        <v>202</v>
      </c>
      <c r="AY203" s="7" t="s">
        <v>202</v>
      </c>
      <c r="AZ203" s="7" t="s">
        <v>202</v>
      </c>
      <c r="BA203" s="7" t="s">
        <v>93</v>
      </c>
      <c r="BB203" s="7" t="s">
        <v>103</v>
      </c>
      <c r="BC203" s="7" t="s">
        <v>76</v>
      </c>
      <c r="BD203" s="7" t="s">
        <v>88</v>
      </c>
      <c r="BE203" s="7" t="s">
        <v>202</v>
      </c>
      <c r="BF203" s="7" t="s">
        <v>202</v>
      </c>
      <c r="BG203" s="7" t="s">
        <v>318</v>
      </c>
      <c r="BH203" s="7" t="s">
        <v>202</v>
      </c>
      <c r="BI203" s="7" t="s">
        <v>85</v>
      </c>
      <c r="BJ203" s="7" t="s">
        <v>202</v>
      </c>
      <c r="BK203" s="7" t="s">
        <v>202</v>
      </c>
      <c r="BL203" s="7" t="s">
        <v>227</v>
      </c>
      <c r="BM203" s="7" t="s">
        <v>920</v>
      </c>
      <c r="BN203" s="20" t="s">
        <v>3424</v>
      </c>
      <c r="BO203" s="7" t="s">
        <v>2451</v>
      </c>
      <c r="BP203" s="8" t="s">
        <v>295</v>
      </c>
      <c r="BQ203" s="8" t="s">
        <v>354</v>
      </c>
      <c r="BR203" s="8" t="s">
        <v>323</v>
      </c>
      <c r="BS203" s="8" t="s">
        <v>2452</v>
      </c>
      <c r="BT203" s="8" t="s">
        <v>3281</v>
      </c>
      <c r="BU203" s="8" t="s">
        <v>234</v>
      </c>
      <c r="BV203" s="16" t="s">
        <v>202</v>
      </c>
      <c r="BW203" s="27" t="s">
        <v>327</v>
      </c>
      <c r="BX203" s="28" t="s">
        <v>3425</v>
      </c>
    </row>
    <row r="204" spans="1:76" s="6" customFormat="1" ht="37.5" customHeight="1" x14ac:dyDescent="0.35">
      <c r="A204" s="12" t="s">
        <v>191</v>
      </c>
      <c r="B204" s="7" t="s">
        <v>291</v>
      </c>
      <c r="C204" s="7" t="s">
        <v>3426</v>
      </c>
      <c r="D204" s="7" t="s">
        <v>3427</v>
      </c>
      <c r="E204" s="7" t="s">
        <v>3428</v>
      </c>
      <c r="F204" s="7" t="s">
        <v>167</v>
      </c>
      <c r="G204" s="10" t="s">
        <v>2466</v>
      </c>
      <c r="H204" s="7" t="s">
        <v>296</v>
      </c>
      <c r="I204" s="13" t="str">
        <f>TEXT(
  "2020-03-05",
  "JJ/MM/AA"
)</f>
        <v>05/03/20</v>
      </c>
      <c r="J204" s="14" t="s">
        <v>885</v>
      </c>
      <c r="K204" s="14" t="s">
        <v>200</v>
      </c>
      <c r="L204" s="7" t="s">
        <v>201</v>
      </c>
      <c r="M204" s="7" t="s">
        <v>57</v>
      </c>
      <c r="N204" s="15" t="s">
        <v>202</v>
      </c>
      <c r="O204" s="12" t="s">
        <v>202</v>
      </c>
      <c r="P204" s="7" t="s">
        <v>203</v>
      </c>
      <c r="Q204" s="7" t="s">
        <v>946</v>
      </c>
      <c r="R204" s="7" t="s">
        <v>1535</v>
      </c>
      <c r="S204" s="16" t="s">
        <v>1286</v>
      </c>
      <c r="T204" s="16" t="s">
        <v>2189</v>
      </c>
      <c r="U204" s="16" t="s">
        <v>1183</v>
      </c>
      <c r="V204" s="16" t="s">
        <v>1340</v>
      </c>
      <c r="W204" s="17" t="s">
        <v>271</v>
      </c>
      <c r="X204" s="7" t="s">
        <v>64</v>
      </c>
      <c r="Y204" s="16" t="s">
        <v>202</v>
      </c>
      <c r="Z204" s="16" t="s">
        <v>202</v>
      </c>
      <c r="AA204" s="16" t="s">
        <v>202</v>
      </c>
      <c r="AB204" s="16" t="s">
        <v>202</v>
      </c>
      <c r="AC204" s="8" t="s">
        <v>202</v>
      </c>
      <c r="AD204" s="16" t="s">
        <v>734</v>
      </c>
      <c r="AE204" s="16" t="s">
        <v>2189</v>
      </c>
      <c r="AF204" s="16" t="s">
        <v>572</v>
      </c>
      <c r="AG204" s="16" t="s">
        <v>2172</v>
      </c>
      <c r="AH204" s="8" t="s">
        <v>3429</v>
      </c>
      <c r="AI204" s="16" t="s">
        <v>3430</v>
      </c>
      <c r="AJ204" s="16" t="s">
        <v>214</v>
      </c>
      <c r="AK204" s="16" t="s">
        <v>215</v>
      </c>
      <c r="AL204" s="16" t="s">
        <v>361</v>
      </c>
      <c r="AM204" s="8" t="s">
        <v>3431</v>
      </c>
      <c r="AN204" s="16" t="s">
        <v>3432</v>
      </c>
      <c r="AO204" s="16" t="s">
        <v>219</v>
      </c>
      <c r="AP204" s="16" t="s">
        <v>220</v>
      </c>
      <c r="AQ204" s="16" t="s">
        <v>583</v>
      </c>
      <c r="AR204" s="18" t="s">
        <v>3433</v>
      </c>
      <c r="AS204" s="19" t="s">
        <v>2179</v>
      </c>
      <c r="AT204" s="7" t="s">
        <v>3422</v>
      </c>
      <c r="AU204" s="7" t="s">
        <v>3434</v>
      </c>
      <c r="AV204" s="7" t="s">
        <v>226</v>
      </c>
      <c r="AW204" s="7" t="s">
        <v>202</v>
      </c>
      <c r="AX204" s="7" t="s">
        <v>202</v>
      </c>
      <c r="AY204" s="7" t="s">
        <v>202</v>
      </c>
      <c r="AZ204" s="7" t="s">
        <v>202</v>
      </c>
      <c r="BA204" s="7" t="s">
        <v>202</v>
      </c>
      <c r="BB204" s="7" t="s">
        <v>202</v>
      </c>
      <c r="BC204" s="7" t="s">
        <v>202</v>
      </c>
      <c r="BD204" s="7" t="s">
        <v>109</v>
      </c>
      <c r="BE204" s="7" t="s">
        <v>202</v>
      </c>
      <c r="BF204" s="7" t="s">
        <v>202</v>
      </c>
      <c r="BG204" s="7" t="s">
        <v>318</v>
      </c>
      <c r="BH204" s="7" t="s">
        <v>202</v>
      </c>
      <c r="BI204" s="7" t="s">
        <v>85</v>
      </c>
      <c r="BJ204" s="7" t="s">
        <v>202</v>
      </c>
      <c r="BK204" s="7" t="s">
        <v>202</v>
      </c>
      <c r="BL204" s="7" t="s">
        <v>227</v>
      </c>
      <c r="BM204" s="7" t="s">
        <v>3435</v>
      </c>
      <c r="BN204" s="20" t="s">
        <v>3424</v>
      </c>
      <c r="BO204" s="7" t="s">
        <v>202</v>
      </c>
      <c r="BP204" s="8" t="s">
        <v>1634</v>
      </c>
      <c r="BQ204" s="8" t="s">
        <v>326</v>
      </c>
      <c r="BR204" s="8" t="s">
        <v>295</v>
      </c>
      <c r="BS204" s="8" t="s">
        <v>355</v>
      </c>
      <c r="BT204" s="8" t="s">
        <v>2457</v>
      </c>
      <c r="BU204" s="8" t="s">
        <v>202</v>
      </c>
      <c r="BV204" s="16" t="s">
        <v>202</v>
      </c>
      <c r="BW204" s="27" t="s">
        <v>327</v>
      </c>
      <c r="BX204" s="28" t="s">
        <v>3436</v>
      </c>
    </row>
    <row r="205" spans="1:76" s="6" customFormat="1" ht="37.5" customHeight="1" x14ac:dyDescent="0.35">
      <c r="A205" s="12" t="s">
        <v>191</v>
      </c>
      <c r="B205" s="7" t="s">
        <v>2007</v>
      </c>
      <c r="C205" s="7" t="s">
        <v>3437</v>
      </c>
      <c r="D205" s="7" t="s">
        <v>3438</v>
      </c>
      <c r="E205" s="7" t="s">
        <v>3439</v>
      </c>
      <c r="F205" s="7" t="s">
        <v>173</v>
      </c>
      <c r="G205" s="10" t="s">
        <v>3440</v>
      </c>
      <c r="H205" s="7" t="s">
        <v>198</v>
      </c>
      <c r="I205" s="13" t="str">
        <f>TEXT(
  "2020-08-01",
  "JJ/MM/AA"
)</f>
        <v>01/08/20</v>
      </c>
      <c r="J205" s="14" t="s">
        <v>3441</v>
      </c>
      <c r="K205" s="14" t="s">
        <v>200</v>
      </c>
      <c r="L205" s="7" t="s">
        <v>201</v>
      </c>
      <c r="M205" s="7" t="s">
        <v>57</v>
      </c>
      <c r="N205" s="15" t="s">
        <v>3440</v>
      </c>
      <c r="O205" s="12" t="s">
        <v>202</v>
      </c>
      <c r="P205" s="7" t="s">
        <v>203</v>
      </c>
      <c r="Q205" s="7" t="s">
        <v>515</v>
      </c>
      <c r="R205" s="7" t="s">
        <v>3442</v>
      </c>
      <c r="S205" s="16" t="s">
        <v>3443</v>
      </c>
      <c r="T205" s="16" t="s">
        <v>2189</v>
      </c>
      <c r="U205" s="16" t="s">
        <v>570</v>
      </c>
      <c r="V205" s="16" t="s">
        <v>273</v>
      </c>
      <c r="W205" s="17" t="s">
        <v>386</v>
      </c>
      <c r="X205" s="7" t="s">
        <v>64</v>
      </c>
      <c r="Y205" s="16" t="s">
        <v>202</v>
      </c>
      <c r="Z205" s="16" t="s">
        <v>202</v>
      </c>
      <c r="AA205" s="16" t="s">
        <v>202</v>
      </c>
      <c r="AB205" s="16" t="s">
        <v>202</v>
      </c>
      <c r="AC205" s="8" t="s">
        <v>202</v>
      </c>
      <c r="AD205" s="16" t="s">
        <v>3444</v>
      </c>
      <c r="AE205" s="16" t="s">
        <v>2189</v>
      </c>
      <c r="AF205" s="16" t="s">
        <v>3445</v>
      </c>
      <c r="AG205" s="16" t="s">
        <v>273</v>
      </c>
      <c r="AH205" s="8" t="s">
        <v>3446</v>
      </c>
      <c r="AI205" s="16" t="s">
        <v>3447</v>
      </c>
      <c r="AJ205" s="16" t="s">
        <v>3448</v>
      </c>
      <c r="AK205" s="16" t="s">
        <v>3449</v>
      </c>
      <c r="AL205" s="16" t="s">
        <v>1163</v>
      </c>
      <c r="AM205" s="8" t="s">
        <v>3450</v>
      </c>
      <c r="AN205" s="16" t="s">
        <v>3451</v>
      </c>
      <c r="AO205" s="16" t="s">
        <v>3452</v>
      </c>
      <c r="AP205" s="16" t="s">
        <v>3453</v>
      </c>
      <c r="AQ205" s="16" t="s">
        <v>3454</v>
      </c>
      <c r="AR205" s="18" t="s">
        <v>3455</v>
      </c>
      <c r="AS205" s="19" t="s">
        <v>774</v>
      </c>
      <c r="AT205" s="7" t="s">
        <v>3456</v>
      </c>
      <c r="AU205" s="7" t="s">
        <v>3457</v>
      </c>
      <c r="AV205" s="7" t="s">
        <v>226</v>
      </c>
      <c r="AW205" s="7" t="s">
        <v>202</v>
      </c>
      <c r="AX205" s="7" t="s">
        <v>202</v>
      </c>
      <c r="AY205" s="7" t="s">
        <v>202</v>
      </c>
      <c r="AZ205" s="7" t="s">
        <v>202</v>
      </c>
      <c r="BA205" s="7" t="s">
        <v>98</v>
      </c>
      <c r="BB205" s="7" t="s">
        <v>59</v>
      </c>
      <c r="BC205" s="7" t="s">
        <v>227</v>
      </c>
      <c r="BD205" s="7" t="s">
        <v>129</v>
      </c>
      <c r="BE205" s="7" t="s">
        <v>202</v>
      </c>
      <c r="BF205" s="7" t="s">
        <v>202</v>
      </c>
      <c r="BG205" s="7" t="s">
        <v>227</v>
      </c>
      <c r="BH205" s="7" t="s">
        <v>227</v>
      </c>
      <c r="BI205" s="7" t="s">
        <v>85</v>
      </c>
      <c r="BJ205" s="7" t="s">
        <v>72</v>
      </c>
      <c r="BK205" s="7" t="s">
        <v>90</v>
      </c>
      <c r="BL205" s="7" t="s">
        <v>96</v>
      </c>
      <c r="BM205" s="7" t="s">
        <v>3458</v>
      </c>
      <c r="BN205" s="20" t="s">
        <v>3459</v>
      </c>
      <c r="BO205" s="7" t="s">
        <v>3460</v>
      </c>
      <c r="BP205" s="8" t="s">
        <v>1239</v>
      </c>
      <c r="BQ205" s="8" t="s">
        <v>2011</v>
      </c>
      <c r="BR205" s="8" t="s">
        <v>202</v>
      </c>
      <c r="BS205" s="8" t="s">
        <v>202</v>
      </c>
      <c r="BT205" s="8" t="s">
        <v>202</v>
      </c>
      <c r="BU205" s="8" t="s">
        <v>202</v>
      </c>
      <c r="BV205" s="16" t="s">
        <v>202</v>
      </c>
      <c r="BW205" s="27" t="s">
        <v>237</v>
      </c>
      <c r="BX205" s="28" t="s">
        <v>3461</v>
      </c>
    </row>
    <row r="206" spans="1:76" s="6" customFormat="1" ht="37.5" customHeight="1" x14ac:dyDescent="0.35">
      <c r="A206" s="12" t="s">
        <v>191</v>
      </c>
      <c r="B206" s="7" t="s">
        <v>2007</v>
      </c>
      <c r="C206" s="7" t="s">
        <v>3462</v>
      </c>
      <c r="D206" s="7" t="s">
        <v>3463</v>
      </c>
      <c r="E206" s="7" t="s">
        <v>3464</v>
      </c>
      <c r="F206" s="7" t="s">
        <v>173</v>
      </c>
      <c r="G206" s="10" t="s">
        <v>3465</v>
      </c>
      <c r="H206" s="7" t="s">
        <v>198</v>
      </c>
      <c r="I206" s="13" t="str">
        <f>TEXT(
  "2021-05-24",
  "JJ/MM/AA"
)</f>
        <v>24/05/21</v>
      </c>
      <c r="J206" s="14" t="s">
        <v>202</v>
      </c>
      <c r="K206" s="14" t="s">
        <v>200</v>
      </c>
      <c r="L206" s="7" t="s">
        <v>333</v>
      </c>
      <c r="M206" s="7" t="s">
        <v>58</v>
      </c>
      <c r="N206" s="15" t="s">
        <v>3465</v>
      </c>
      <c r="O206" s="12" t="s">
        <v>202</v>
      </c>
      <c r="P206" s="7" t="s">
        <v>203</v>
      </c>
      <c r="Q206" s="7" t="s">
        <v>384</v>
      </c>
      <c r="R206" s="7" t="s">
        <v>1375</v>
      </c>
      <c r="S206" s="16" t="s">
        <v>456</v>
      </c>
      <c r="T206" s="16" t="s">
        <v>269</v>
      </c>
      <c r="U206" s="16" t="s">
        <v>2271</v>
      </c>
      <c r="V206" s="16" t="s">
        <v>1400</v>
      </c>
      <c r="W206" s="17" t="s">
        <v>340</v>
      </c>
      <c r="X206" s="7" t="s">
        <v>91</v>
      </c>
      <c r="Y206" s="16" t="s">
        <v>202</v>
      </c>
      <c r="Z206" s="16" t="s">
        <v>202</v>
      </c>
      <c r="AA206" s="16" t="s">
        <v>202</v>
      </c>
      <c r="AB206" s="16" t="s">
        <v>202</v>
      </c>
      <c r="AC206" s="8" t="s">
        <v>202</v>
      </c>
      <c r="AD206" s="16" t="s">
        <v>2865</v>
      </c>
      <c r="AE206" s="16" t="s">
        <v>2271</v>
      </c>
      <c r="AF206" s="16" t="s">
        <v>1400</v>
      </c>
      <c r="AG206" s="16" t="s">
        <v>1400</v>
      </c>
      <c r="AH206" s="8" t="s">
        <v>3466</v>
      </c>
      <c r="AI206" s="16" t="s">
        <v>3467</v>
      </c>
      <c r="AJ206" s="16" t="s">
        <v>1740</v>
      </c>
      <c r="AK206" s="16" t="s">
        <v>1493</v>
      </c>
      <c r="AL206" s="16" t="s">
        <v>3468</v>
      </c>
      <c r="AM206" s="8" t="s">
        <v>3469</v>
      </c>
      <c r="AN206" s="16" t="s">
        <v>3470</v>
      </c>
      <c r="AO206" s="16" t="s">
        <v>347</v>
      </c>
      <c r="AP206" s="16" t="s">
        <v>348</v>
      </c>
      <c r="AQ206" s="16" t="s">
        <v>2139</v>
      </c>
      <c r="AR206" s="18" t="s">
        <v>3471</v>
      </c>
      <c r="AS206" s="19" t="s">
        <v>3472</v>
      </c>
      <c r="AT206" s="7" t="s">
        <v>3456</v>
      </c>
      <c r="AU206" s="7" t="s">
        <v>3473</v>
      </c>
      <c r="AV206" s="7" t="s">
        <v>226</v>
      </c>
      <c r="AW206" s="7" t="s">
        <v>202</v>
      </c>
      <c r="AX206" s="7" t="s">
        <v>202</v>
      </c>
      <c r="AY206" s="7" t="s">
        <v>202</v>
      </c>
      <c r="AZ206" s="7" t="s">
        <v>202</v>
      </c>
      <c r="BA206" s="7" t="s">
        <v>98</v>
      </c>
      <c r="BB206" s="7" t="s">
        <v>202</v>
      </c>
      <c r="BC206" s="7" t="s">
        <v>227</v>
      </c>
      <c r="BD206" s="7" t="s">
        <v>129</v>
      </c>
      <c r="BE206" s="7" t="s">
        <v>202</v>
      </c>
      <c r="BF206" s="7" t="s">
        <v>202</v>
      </c>
      <c r="BG206" s="7" t="s">
        <v>227</v>
      </c>
      <c r="BH206" s="7" t="s">
        <v>227</v>
      </c>
      <c r="BI206" s="7" t="s">
        <v>111</v>
      </c>
      <c r="BJ206" s="7" t="s">
        <v>72</v>
      </c>
      <c r="BK206" s="7" t="s">
        <v>90</v>
      </c>
      <c r="BL206" s="7" t="s">
        <v>96</v>
      </c>
      <c r="BM206" s="7" t="s">
        <v>3458</v>
      </c>
      <c r="BN206" s="20" t="s">
        <v>2083</v>
      </c>
      <c r="BO206" s="7" t="s">
        <v>3460</v>
      </c>
      <c r="BP206" s="8" t="s">
        <v>1239</v>
      </c>
      <c r="BQ206" s="8" t="s">
        <v>2025</v>
      </c>
      <c r="BR206" s="8" t="s">
        <v>2026</v>
      </c>
      <c r="BS206" s="8" t="s">
        <v>202</v>
      </c>
      <c r="BT206" s="8" t="s">
        <v>202</v>
      </c>
      <c r="BU206" s="8" t="s">
        <v>202</v>
      </c>
      <c r="BV206" s="16" t="s">
        <v>202</v>
      </c>
      <c r="BW206" s="27" t="s">
        <v>237</v>
      </c>
      <c r="BX206" s="28" t="s">
        <v>3474</v>
      </c>
    </row>
    <row r="207" spans="1:76" s="6" customFormat="1" ht="37.5" customHeight="1" x14ac:dyDescent="0.35">
      <c r="A207" s="12" t="s">
        <v>191</v>
      </c>
      <c r="B207" s="7" t="s">
        <v>3475</v>
      </c>
      <c r="C207" s="7" t="s">
        <v>3476</v>
      </c>
      <c r="D207" s="7" t="s">
        <v>3477</v>
      </c>
      <c r="E207" s="7" t="s">
        <v>3478</v>
      </c>
      <c r="F207" s="7" t="s">
        <v>175</v>
      </c>
      <c r="G207" s="10" t="s">
        <v>323</v>
      </c>
      <c r="H207" s="7" t="s">
        <v>198</v>
      </c>
      <c r="I207" s="13" t="str">
        <f t="shared" ref="I207:I212" si="1">TEXT(
  "2018-10-10",
  "JJ/MM/AA"
)</f>
        <v>10/10/18</v>
      </c>
      <c r="J207" s="14" t="s">
        <v>3479</v>
      </c>
      <c r="K207" s="14" t="s">
        <v>200</v>
      </c>
      <c r="L207" s="7" t="s">
        <v>201</v>
      </c>
      <c r="M207" s="7" t="s">
        <v>57</v>
      </c>
      <c r="N207" s="15" t="s">
        <v>323</v>
      </c>
      <c r="O207" s="12" t="s">
        <v>202</v>
      </c>
      <c r="P207" s="7" t="s">
        <v>202</v>
      </c>
      <c r="Q207" s="7" t="s">
        <v>299</v>
      </c>
      <c r="R207" s="7" t="s">
        <v>3206</v>
      </c>
      <c r="S207" s="16" t="s">
        <v>3480</v>
      </c>
      <c r="T207" s="16" t="s">
        <v>302</v>
      </c>
      <c r="U207" s="16" t="s">
        <v>302</v>
      </c>
      <c r="V207" s="16" t="s">
        <v>890</v>
      </c>
      <c r="W207" s="17" t="s">
        <v>2548</v>
      </c>
      <c r="X207" s="7" t="s">
        <v>64</v>
      </c>
      <c r="Y207" s="16" t="s">
        <v>202</v>
      </c>
      <c r="Z207" s="16" t="s">
        <v>202</v>
      </c>
      <c r="AA207" s="16" t="s">
        <v>202</v>
      </c>
      <c r="AB207" s="16" t="s">
        <v>202</v>
      </c>
      <c r="AC207" s="8" t="s">
        <v>202</v>
      </c>
      <c r="AD207" s="16" t="s">
        <v>202</v>
      </c>
      <c r="AE207" s="16" t="s">
        <v>202</v>
      </c>
      <c r="AF207" s="16" t="s">
        <v>202</v>
      </c>
      <c r="AG207" s="16" t="s">
        <v>202</v>
      </c>
      <c r="AH207" s="8" t="s">
        <v>202</v>
      </c>
      <c r="AI207" s="16" t="s">
        <v>3481</v>
      </c>
      <c r="AJ207" s="16" t="s">
        <v>2172</v>
      </c>
      <c r="AK207" s="16" t="s">
        <v>361</v>
      </c>
      <c r="AL207" s="16" t="s">
        <v>3209</v>
      </c>
      <c r="AM207" s="8" t="s">
        <v>3482</v>
      </c>
      <c r="AN207" s="16" t="s">
        <v>3483</v>
      </c>
      <c r="AO207" s="16" t="s">
        <v>3212</v>
      </c>
      <c r="AP207" s="16" t="s">
        <v>3213</v>
      </c>
      <c r="AQ207" s="16" t="s">
        <v>3014</v>
      </c>
      <c r="AR207" s="18" t="s">
        <v>3484</v>
      </c>
      <c r="AS207" s="19" t="s">
        <v>3485</v>
      </c>
      <c r="AT207" s="7" t="s">
        <v>3486</v>
      </c>
      <c r="AU207" s="7" t="s">
        <v>3487</v>
      </c>
      <c r="AV207" s="7" t="s">
        <v>226</v>
      </c>
      <c r="AW207" s="7" t="s">
        <v>202</v>
      </c>
      <c r="AX207" s="7" t="s">
        <v>202</v>
      </c>
      <c r="AY207" s="7" t="s">
        <v>202</v>
      </c>
      <c r="AZ207" s="7" t="s">
        <v>202</v>
      </c>
      <c r="BA207" s="7" t="s">
        <v>93</v>
      </c>
      <c r="BB207" s="7" t="s">
        <v>103</v>
      </c>
      <c r="BC207" s="7" t="s">
        <v>202</v>
      </c>
      <c r="BD207" s="7" t="s">
        <v>77</v>
      </c>
      <c r="BE207" s="7" t="s">
        <v>202</v>
      </c>
      <c r="BF207" s="7" t="s">
        <v>202</v>
      </c>
      <c r="BG207" s="7" t="s">
        <v>556</v>
      </c>
      <c r="BH207" s="7" t="s">
        <v>202</v>
      </c>
      <c r="BI207" s="7" t="s">
        <v>134</v>
      </c>
      <c r="BJ207" s="7" t="s">
        <v>72</v>
      </c>
      <c r="BK207" s="7" t="s">
        <v>105</v>
      </c>
      <c r="BL207" s="7" t="s">
        <v>227</v>
      </c>
      <c r="BM207" s="7" t="s">
        <v>3488</v>
      </c>
      <c r="BN207" s="20" t="s">
        <v>3489</v>
      </c>
      <c r="BO207" s="7" t="s">
        <v>3490</v>
      </c>
      <c r="BP207" s="8" t="s">
        <v>253</v>
      </c>
      <c r="BQ207" s="8" t="s">
        <v>484</v>
      </c>
      <c r="BR207" s="8" t="s">
        <v>850</v>
      </c>
      <c r="BS207" s="8" t="s">
        <v>1356</v>
      </c>
      <c r="BT207" s="8" t="s">
        <v>202</v>
      </c>
      <c r="BU207" s="8" t="s">
        <v>202</v>
      </c>
      <c r="BV207" s="16" t="s">
        <v>202</v>
      </c>
      <c r="BW207" s="27" t="s">
        <v>237</v>
      </c>
      <c r="BX207" s="28" t="s">
        <v>3491</v>
      </c>
    </row>
    <row r="208" spans="1:76" s="6" customFormat="1" ht="37.5" customHeight="1" x14ac:dyDescent="0.35">
      <c r="A208" s="12" t="s">
        <v>191</v>
      </c>
      <c r="B208" s="7" t="s">
        <v>3475</v>
      </c>
      <c r="C208" s="7" t="s">
        <v>3492</v>
      </c>
      <c r="D208" s="7" t="s">
        <v>3493</v>
      </c>
      <c r="E208" s="7" t="s">
        <v>3478</v>
      </c>
      <c r="F208" s="7" t="s">
        <v>175</v>
      </c>
      <c r="G208" s="10" t="s">
        <v>591</v>
      </c>
      <c r="H208" s="7" t="s">
        <v>198</v>
      </c>
      <c r="I208" s="13" t="str">
        <f t="shared" si="1"/>
        <v>10/10/18</v>
      </c>
      <c r="J208" s="14" t="s">
        <v>3494</v>
      </c>
      <c r="K208" s="14" t="s">
        <v>200</v>
      </c>
      <c r="L208" s="7" t="s">
        <v>201</v>
      </c>
      <c r="M208" s="7" t="s">
        <v>57</v>
      </c>
      <c r="N208" s="15" t="s">
        <v>323</v>
      </c>
      <c r="O208" s="12" t="s">
        <v>202</v>
      </c>
      <c r="P208" s="7" t="s">
        <v>202</v>
      </c>
      <c r="Q208" s="7" t="s">
        <v>299</v>
      </c>
      <c r="R208" s="7" t="s">
        <v>3188</v>
      </c>
      <c r="S208" s="16" t="s">
        <v>3495</v>
      </c>
      <c r="T208" s="16" t="s">
        <v>302</v>
      </c>
      <c r="U208" s="16" t="s">
        <v>302</v>
      </c>
      <c r="V208" s="16" t="s">
        <v>361</v>
      </c>
      <c r="W208" s="17" t="s">
        <v>2527</v>
      </c>
      <c r="X208" s="7" t="s">
        <v>64</v>
      </c>
      <c r="Y208" s="16" t="s">
        <v>202</v>
      </c>
      <c r="Z208" s="16" t="s">
        <v>202</v>
      </c>
      <c r="AA208" s="16" t="s">
        <v>202</v>
      </c>
      <c r="AB208" s="16" t="s">
        <v>202</v>
      </c>
      <c r="AC208" s="8" t="s">
        <v>202</v>
      </c>
      <c r="AD208" s="16" t="s">
        <v>202</v>
      </c>
      <c r="AE208" s="16" t="s">
        <v>202</v>
      </c>
      <c r="AF208" s="16" t="s">
        <v>202</v>
      </c>
      <c r="AG208" s="16" t="s">
        <v>202</v>
      </c>
      <c r="AH208" s="8" t="s">
        <v>202</v>
      </c>
      <c r="AI208" s="16" t="s">
        <v>3496</v>
      </c>
      <c r="AJ208" s="16" t="s">
        <v>306</v>
      </c>
      <c r="AK208" s="16" t="s">
        <v>1589</v>
      </c>
      <c r="AL208" s="16" t="s">
        <v>717</v>
      </c>
      <c r="AM208" s="8" t="s">
        <v>3497</v>
      </c>
      <c r="AN208" s="16" t="s">
        <v>3498</v>
      </c>
      <c r="AO208" s="16" t="s">
        <v>3192</v>
      </c>
      <c r="AP208" s="16" t="s">
        <v>3193</v>
      </c>
      <c r="AQ208" s="16" t="s">
        <v>3194</v>
      </c>
      <c r="AR208" s="18" t="s">
        <v>3499</v>
      </c>
      <c r="AS208" s="19" t="s">
        <v>3500</v>
      </c>
      <c r="AT208" s="7" t="s">
        <v>3501</v>
      </c>
      <c r="AU208" s="7" t="s">
        <v>3487</v>
      </c>
      <c r="AV208" s="7" t="s">
        <v>226</v>
      </c>
      <c r="AW208" s="7" t="s">
        <v>202</v>
      </c>
      <c r="AX208" s="7" t="s">
        <v>202</v>
      </c>
      <c r="AY208" s="7" t="s">
        <v>202</v>
      </c>
      <c r="AZ208" s="7" t="s">
        <v>202</v>
      </c>
      <c r="BA208" s="7" t="s">
        <v>93</v>
      </c>
      <c r="BB208" s="7" t="s">
        <v>103</v>
      </c>
      <c r="BC208" s="7" t="s">
        <v>202</v>
      </c>
      <c r="BD208" s="7" t="s">
        <v>77</v>
      </c>
      <c r="BE208" s="7" t="s">
        <v>202</v>
      </c>
      <c r="BF208" s="7" t="s">
        <v>202</v>
      </c>
      <c r="BG208" s="7" t="s">
        <v>556</v>
      </c>
      <c r="BH208" s="7" t="s">
        <v>202</v>
      </c>
      <c r="BI208" s="7" t="s">
        <v>134</v>
      </c>
      <c r="BJ208" s="7" t="s">
        <v>72</v>
      </c>
      <c r="BK208" s="7" t="s">
        <v>105</v>
      </c>
      <c r="BL208" s="7" t="s">
        <v>227</v>
      </c>
      <c r="BM208" s="7" t="s">
        <v>3488</v>
      </c>
      <c r="BN208" s="20" t="s">
        <v>3489</v>
      </c>
      <c r="BO208" s="7" t="s">
        <v>3490</v>
      </c>
      <c r="BP208" s="8" t="s">
        <v>253</v>
      </c>
      <c r="BQ208" s="8" t="s">
        <v>484</v>
      </c>
      <c r="BR208" s="8" t="s">
        <v>850</v>
      </c>
      <c r="BS208" s="8" t="s">
        <v>1356</v>
      </c>
      <c r="BT208" s="8" t="s">
        <v>202</v>
      </c>
      <c r="BU208" s="8" t="s">
        <v>202</v>
      </c>
      <c r="BV208" s="16" t="s">
        <v>202</v>
      </c>
      <c r="BW208" s="27" t="s">
        <v>237</v>
      </c>
      <c r="BX208" s="28" t="s">
        <v>3502</v>
      </c>
    </row>
    <row r="209" spans="1:76" s="6" customFormat="1" ht="37.5" customHeight="1" x14ac:dyDescent="0.35">
      <c r="A209" s="12" t="s">
        <v>191</v>
      </c>
      <c r="B209" s="7" t="s">
        <v>2676</v>
      </c>
      <c r="C209" s="7" t="s">
        <v>3503</v>
      </c>
      <c r="D209" s="7" t="s">
        <v>3504</v>
      </c>
      <c r="E209" s="7" t="s">
        <v>3505</v>
      </c>
      <c r="F209" s="7" t="s">
        <v>161</v>
      </c>
      <c r="G209" s="10" t="s">
        <v>354</v>
      </c>
      <c r="H209" s="7" t="s">
        <v>296</v>
      </c>
      <c r="I209" s="13" t="str">
        <f t="shared" si="1"/>
        <v>10/10/18</v>
      </c>
      <c r="J209" s="14" t="s">
        <v>3506</v>
      </c>
      <c r="K209" s="14" t="s">
        <v>200</v>
      </c>
      <c r="L209" s="7" t="s">
        <v>201</v>
      </c>
      <c r="M209" s="7" t="s">
        <v>57</v>
      </c>
      <c r="N209" s="15" t="s">
        <v>354</v>
      </c>
      <c r="O209" s="12" t="s">
        <v>202</v>
      </c>
      <c r="P209" s="7" t="s">
        <v>203</v>
      </c>
      <c r="Q209" s="7" t="s">
        <v>570</v>
      </c>
      <c r="R209" s="7" t="s">
        <v>300</v>
      </c>
      <c r="S209" s="16" t="s">
        <v>3507</v>
      </c>
      <c r="T209" s="16" t="s">
        <v>2597</v>
      </c>
      <c r="U209" s="16" t="s">
        <v>302</v>
      </c>
      <c r="V209" s="16" t="s">
        <v>2598</v>
      </c>
      <c r="W209" s="17" t="s">
        <v>304</v>
      </c>
      <c r="X209" s="7" t="s">
        <v>64</v>
      </c>
      <c r="Y209" s="16" t="s">
        <v>202</v>
      </c>
      <c r="Z209" s="16" t="s">
        <v>202</v>
      </c>
      <c r="AA209" s="16" t="s">
        <v>202</v>
      </c>
      <c r="AB209" s="16" t="s">
        <v>202</v>
      </c>
      <c r="AC209" s="8" t="s">
        <v>202</v>
      </c>
      <c r="AD209" s="16" t="s">
        <v>3508</v>
      </c>
      <c r="AE209" s="16" t="s">
        <v>302</v>
      </c>
      <c r="AF209" s="16" t="s">
        <v>2600</v>
      </c>
      <c r="AG209" s="16" t="s">
        <v>2581</v>
      </c>
      <c r="AH209" s="8" t="s">
        <v>3509</v>
      </c>
      <c r="AI209" s="16" t="s">
        <v>3510</v>
      </c>
      <c r="AJ209" s="16" t="s">
        <v>214</v>
      </c>
      <c r="AK209" s="16" t="s">
        <v>215</v>
      </c>
      <c r="AL209" s="16" t="s">
        <v>216</v>
      </c>
      <c r="AM209" s="8" t="s">
        <v>3511</v>
      </c>
      <c r="AN209" s="16" t="s">
        <v>3512</v>
      </c>
      <c r="AO209" s="16" t="s">
        <v>219</v>
      </c>
      <c r="AP209" s="16" t="s">
        <v>220</v>
      </c>
      <c r="AQ209" s="16" t="s">
        <v>221</v>
      </c>
      <c r="AR209" s="18" t="s">
        <v>3513</v>
      </c>
      <c r="AS209" s="19" t="s">
        <v>1128</v>
      </c>
      <c r="AT209" s="7" t="s">
        <v>3514</v>
      </c>
      <c r="AU209" s="7" t="s">
        <v>3515</v>
      </c>
      <c r="AV209" s="7" t="s">
        <v>226</v>
      </c>
      <c r="AW209" s="7" t="s">
        <v>202</v>
      </c>
      <c r="AX209" s="7" t="s">
        <v>202</v>
      </c>
      <c r="AY209" s="7" t="s">
        <v>202</v>
      </c>
      <c r="AZ209" s="7" t="s">
        <v>202</v>
      </c>
      <c r="BA209" s="7" t="s">
        <v>93</v>
      </c>
      <c r="BB209" s="7" t="s">
        <v>103</v>
      </c>
      <c r="BC209" s="7" t="s">
        <v>227</v>
      </c>
      <c r="BD209" s="7" t="s">
        <v>94</v>
      </c>
      <c r="BE209" s="7" t="s">
        <v>202</v>
      </c>
      <c r="BF209" s="7" t="s">
        <v>202</v>
      </c>
      <c r="BG209" s="7" t="s">
        <v>250</v>
      </c>
      <c r="BH209" s="7" t="s">
        <v>202</v>
      </c>
      <c r="BI209" s="7" t="s">
        <v>131</v>
      </c>
      <c r="BJ209" s="7" t="s">
        <v>72</v>
      </c>
      <c r="BK209" s="7" t="s">
        <v>90</v>
      </c>
      <c r="BL209" s="7" t="s">
        <v>132</v>
      </c>
      <c r="BM209" s="7" t="s">
        <v>2690</v>
      </c>
      <c r="BN209" s="20" t="s">
        <v>3516</v>
      </c>
      <c r="BO209" s="7" t="s">
        <v>3517</v>
      </c>
      <c r="BP209" s="8" t="s">
        <v>850</v>
      </c>
      <c r="BQ209" s="8" t="s">
        <v>295</v>
      </c>
      <c r="BR209" s="8" t="s">
        <v>324</v>
      </c>
      <c r="BS209" s="8" t="s">
        <v>322</v>
      </c>
      <c r="BT209" s="8" t="s">
        <v>323</v>
      </c>
      <c r="BU209" s="8" t="s">
        <v>2511</v>
      </c>
      <c r="BV209" s="16" t="s">
        <v>202</v>
      </c>
      <c r="BW209" s="27" t="s">
        <v>327</v>
      </c>
      <c r="BX209" s="28" t="s">
        <v>3518</v>
      </c>
    </row>
    <row r="210" spans="1:76" s="6" customFormat="1" ht="37.5" customHeight="1" x14ac:dyDescent="0.35">
      <c r="A210" s="12" t="s">
        <v>191</v>
      </c>
      <c r="B210" s="7" t="s">
        <v>2676</v>
      </c>
      <c r="C210" s="7" t="s">
        <v>3519</v>
      </c>
      <c r="D210" s="7" t="s">
        <v>3520</v>
      </c>
      <c r="E210" s="7" t="s">
        <v>3505</v>
      </c>
      <c r="F210" s="7" t="s">
        <v>162</v>
      </c>
      <c r="G210" s="10" t="s">
        <v>3521</v>
      </c>
      <c r="H210" s="7" t="s">
        <v>296</v>
      </c>
      <c r="I210" s="13" t="str">
        <f t="shared" si="1"/>
        <v>10/10/18</v>
      </c>
      <c r="J210" s="14" t="s">
        <v>3522</v>
      </c>
      <c r="K210" s="14" t="s">
        <v>200</v>
      </c>
      <c r="L210" s="7" t="s">
        <v>201</v>
      </c>
      <c r="M210" s="7" t="s">
        <v>57</v>
      </c>
      <c r="N210" s="15" t="s">
        <v>354</v>
      </c>
      <c r="O210" s="12" t="s">
        <v>202</v>
      </c>
      <c r="P210" s="7" t="s">
        <v>203</v>
      </c>
      <c r="Q210" s="7" t="s">
        <v>486</v>
      </c>
      <c r="R210" s="7" t="s">
        <v>1512</v>
      </c>
      <c r="S210" s="16" t="s">
        <v>3523</v>
      </c>
      <c r="T210" s="16" t="s">
        <v>489</v>
      </c>
      <c r="U210" s="16" t="s">
        <v>489</v>
      </c>
      <c r="V210" s="16" t="s">
        <v>1824</v>
      </c>
      <c r="W210" s="17" t="s">
        <v>860</v>
      </c>
      <c r="X210" s="7" t="s">
        <v>64</v>
      </c>
      <c r="Y210" s="16" t="s">
        <v>202</v>
      </c>
      <c r="Z210" s="16" t="s">
        <v>202</v>
      </c>
      <c r="AA210" s="16" t="s">
        <v>202</v>
      </c>
      <c r="AB210" s="16" t="s">
        <v>202</v>
      </c>
      <c r="AC210" s="8" t="s">
        <v>202</v>
      </c>
      <c r="AD210" s="16" t="s">
        <v>3524</v>
      </c>
      <c r="AE210" s="16" t="s">
        <v>489</v>
      </c>
      <c r="AF210" s="16" t="s">
        <v>862</v>
      </c>
      <c r="AG210" s="16" t="s">
        <v>1824</v>
      </c>
      <c r="AH210" s="8" t="s">
        <v>3525</v>
      </c>
      <c r="AI210" s="16" t="s">
        <v>3526</v>
      </c>
      <c r="AJ210" s="16" t="s">
        <v>1518</v>
      </c>
      <c r="AK210" s="16" t="s">
        <v>215</v>
      </c>
      <c r="AL210" s="16" t="s">
        <v>1519</v>
      </c>
      <c r="AM210" s="8" t="s">
        <v>3527</v>
      </c>
      <c r="AN210" s="16" t="s">
        <v>3528</v>
      </c>
      <c r="AO210" s="16" t="s">
        <v>1522</v>
      </c>
      <c r="AP210" s="16" t="s">
        <v>1523</v>
      </c>
      <c r="AQ210" s="16" t="s">
        <v>788</v>
      </c>
      <c r="AR210" s="18" t="s">
        <v>3529</v>
      </c>
      <c r="AS210" s="19" t="s">
        <v>1526</v>
      </c>
      <c r="AT210" s="7" t="s">
        <v>3514</v>
      </c>
      <c r="AU210" s="7" t="s">
        <v>3530</v>
      </c>
      <c r="AV210" s="7" t="s">
        <v>226</v>
      </c>
      <c r="AW210" s="7" t="s">
        <v>202</v>
      </c>
      <c r="AX210" s="7" t="s">
        <v>202</v>
      </c>
      <c r="AY210" s="7" t="s">
        <v>202</v>
      </c>
      <c r="AZ210" s="7" t="s">
        <v>202</v>
      </c>
      <c r="BA210" s="7" t="s">
        <v>93</v>
      </c>
      <c r="BB210" s="7" t="s">
        <v>103</v>
      </c>
      <c r="BC210" s="7" t="s">
        <v>227</v>
      </c>
      <c r="BD210" s="7" t="s">
        <v>94</v>
      </c>
      <c r="BE210" s="7" t="s">
        <v>202</v>
      </c>
      <c r="BF210" s="7" t="s">
        <v>202</v>
      </c>
      <c r="BG210" s="7" t="s">
        <v>250</v>
      </c>
      <c r="BH210" s="7" t="s">
        <v>202</v>
      </c>
      <c r="BI210" s="7" t="s">
        <v>89</v>
      </c>
      <c r="BJ210" s="7" t="s">
        <v>72</v>
      </c>
      <c r="BK210" s="7" t="s">
        <v>90</v>
      </c>
      <c r="BL210" s="7" t="s">
        <v>132</v>
      </c>
      <c r="BM210" s="7" t="s">
        <v>2690</v>
      </c>
      <c r="BN210" s="20" t="s">
        <v>3516</v>
      </c>
      <c r="BO210" s="7" t="s">
        <v>3517</v>
      </c>
      <c r="BP210" s="8" t="s">
        <v>850</v>
      </c>
      <c r="BQ210" s="8" t="s">
        <v>295</v>
      </c>
      <c r="BR210" s="8" t="s">
        <v>324</v>
      </c>
      <c r="BS210" s="8" t="s">
        <v>322</v>
      </c>
      <c r="BT210" s="8" t="s">
        <v>323</v>
      </c>
      <c r="BU210" s="8" t="s">
        <v>2511</v>
      </c>
      <c r="BV210" s="16" t="s">
        <v>202</v>
      </c>
      <c r="BW210" s="27" t="s">
        <v>327</v>
      </c>
      <c r="BX210" s="28" t="s">
        <v>3531</v>
      </c>
    </row>
    <row r="211" spans="1:76" s="6" customFormat="1" ht="37.5" customHeight="1" x14ac:dyDescent="0.35">
      <c r="A211" s="12" t="s">
        <v>191</v>
      </c>
      <c r="B211" s="7" t="s">
        <v>375</v>
      </c>
      <c r="C211" s="7" t="s">
        <v>3532</v>
      </c>
      <c r="D211" s="7" t="s">
        <v>3533</v>
      </c>
      <c r="E211" s="7" t="s">
        <v>3534</v>
      </c>
      <c r="F211" s="7" t="s">
        <v>139</v>
      </c>
      <c r="G211" s="10" t="s">
        <v>3535</v>
      </c>
      <c r="H211" s="7" t="s">
        <v>198</v>
      </c>
      <c r="I211" s="13" t="str">
        <f t="shared" si="1"/>
        <v>10/10/18</v>
      </c>
      <c r="J211" s="14" t="s">
        <v>3536</v>
      </c>
      <c r="K211" s="14" t="s">
        <v>200</v>
      </c>
      <c r="L211" s="7" t="s">
        <v>201</v>
      </c>
      <c r="M211" s="7" t="s">
        <v>57</v>
      </c>
      <c r="N211" s="15" t="s">
        <v>3535</v>
      </c>
      <c r="O211" s="12" t="s">
        <v>202</v>
      </c>
      <c r="P211" s="7" t="s">
        <v>203</v>
      </c>
      <c r="Q211" s="7" t="s">
        <v>1337</v>
      </c>
      <c r="R211" s="7" t="s">
        <v>3006</v>
      </c>
      <c r="S211" s="16" t="s">
        <v>1885</v>
      </c>
      <c r="T211" s="16" t="s">
        <v>302</v>
      </c>
      <c r="U211" s="16" t="s">
        <v>945</v>
      </c>
      <c r="V211" s="16" t="s">
        <v>302</v>
      </c>
      <c r="W211" s="17" t="s">
        <v>3537</v>
      </c>
      <c r="X211" s="7" t="s">
        <v>82</v>
      </c>
      <c r="Y211" s="16" t="s">
        <v>202</v>
      </c>
      <c r="Z211" s="16" t="s">
        <v>202</v>
      </c>
      <c r="AA211" s="16" t="s">
        <v>202</v>
      </c>
      <c r="AB211" s="16" t="s">
        <v>202</v>
      </c>
      <c r="AC211" s="8" t="s">
        <v>202</v>
      </c>
      <c r="AD211" s="16" t="s">
        <v>2547</v>
      </c>
      <c r="AE211" s="16" t="s">
        <v>302</v>
      </c>
      <c r="AF211" s="16" t="s">
        <v>456</v>
      </c>
      <c r="AG211" s="16" t="s">
        <v>945</v>
      </c>
      <c r="AH211" s="8" t="s">
        <v>3538</v>
      </c>
      <c r="AI211" s="16" t="s">
        <v>3539</v>
      </c>
      <c r="AJ211" s="16" t="s">
        <v>3540</v>
      </c>
      <c r="AK211" s="16" t="s">
        <v>891</v>
      </c>
      <c r="AL211" s="16" t="s">
        <v>2733</v>
      </c>
      <c r="AM211" s="8" t="s">
        <v>3541</v>
      </c>
      <c r="AN211" s="16" t="s">
        <v>3542</v>
      </c>
      <c r="AO211" s="16" t="s">
        <v>347</v>
      </c>
      <c r="AP211" s="16" t="s">
        <v>348</v>
      </c>
      <c r="AQ211" s="16" t="s">
        <v>3543</v>
      </c>
      <c r="AR211" s="18" t="s">
        <v>3544</v>
      </c>
      <c r="AS211" s="19" t="s">
        <v>3545</v>
      </c>
      <c r="AT211" s="7" t="s">
        <v>3546</v>
      </c>
      <c r="AU211" s="7" t="s">
        <v>3547</v>
      </c>
      <c r="AV211" s="7" t="s">
        <v>226</v>
      </c>
      <c r="AW211" s="7" t="s">
        <v>202</v>
      </c>
      <c r="AX211" s="7" t="s">
        <v>202</v>
      </c>
      <c r="AY211" s="7" t="s">
        <v>202</v>
      </c>
      <c r="AZ211" s="7" t="s">
        <v>117</v>
      </c>
      <c r="BA211" s="7" t="s">
        <v>93</v>
      </c>
      <c r="BB211" s="7" t="s">
        <v>103</v>
      </c>
      <c r="BC211" s="7" t="s">
        <v>227</v>
      </c>
      <c r="BD211" s="7" t="s">
        <v>121</v>
      </c>
      <c r="BE211" s="7" t="s">
        <v>69</v>
      </c>
      <c r="BF211" s="7" t="s">
        <v>100</v>
      </c>
      <c r="BG211" s="7" t="s">
        <v>3548</v>
      </c>
      <c r="BH211" s="7" t="s">
        <v>63</v>
      </c>
      <c r="BI211" s="7" t="s">
        <v>122</v>
      </c>
      <c r="BJ211" s="7" t="s">
        <v>72</v>
      </c>
      <c r="BK211" s="7" t="s">
        <v>90</v>
      </c>
      <c r="BL211" s="7" t="s">
        <v>227</v>
      </c>
      <c r="BM211" s="7" t="s">
        <v>3549</v>
      </c>
      <c r="BN211" s="20" t="s">
        <v>3550</v>
      </c>
      <c r="BO211" s="7" t="s">
        <v>3551</v>
      </c>
      <c r="BP211" s="8" t="s">
        <v>3552</v>
      </c>
      <c r="BQ211" s="8" t="s">
        <v>253</v>
      </c>
      <c r="BR211" s="8" t="s">
        <v>435</v>
      </c>
      <c r="BS211" s="8" t="s">
        <v>202</v>
      </c>
      <c r="BT211" s="8" t="s">
        <v>202</v>
      </c>
      <c r="BU211" s="8" t="s">
        <v>202</v>
      </c>
      <c r="BV211" s="16" t="s">
        <v>3553</v>
      </c>
      <c r="BW211" s="27" t="s">
        <v>405</v>
      </c>
      <c r="BX211" s="28" t="s">
        <v>3554</v>
      </c>
    </row>
    <row r="212" spans="1:76" s="6" customFormat="1" ht="37.5" customHeight="1" x14ac:dyDescent="0.35">
      <c r="A212" s="12" t="s">
        <v>191</v>
      </c>
      <c r="B212" s="7" t="s">
        <v>375</v>
      </c>
      <c r="C212" s="7" t="s">
        <v>3555</v>
      </c>
      <c r="D212" s="7" t="s">
        <v>3556</v>
      </c>
      <c r="E212" s="7" t="s">
        <v>3557</v>
      </c>
      <c r="F212" s="7" t="s">
        <v>139</v>
      </c>
      <c r="G212" s="10" t="s">
        <v>3552</v>
      </c>
      <c r="H212" s="7" t="s">
        <v>198</v>
      </c>
      <c r="I212" s="13" t="str">
        <f t="shared" si="1"/>
        <v>10/10/18</v>
      </c>
      <c r="J212" s="14" t="s">
        <v>3536</v>
      </c>
      <c r="K212" s="14" t="s">
        <v>200</v>
      </c>
      <c r="L212" s="7" t="s">
        <v>201</v>
      </c>
      <c r="M212" s="7" t="s">
        <v>57</v>
      </c>
      <c r="N212" s="15" t="s">
        <v>3535</v>
      </c>
      <c r="O212" s="12" t="s">
        <v>202</v>
      </c>
      <c r="P212" s="7" t="s">
        <v>203</v>
      </c>
      <c r="Q212" s="7" t="s">
        <v>1337</v>
      </c>
      <c r="R212" s="7" t="s">
        <v>3006</v>
      </c>
      <c r="S212" s="16" t="s">
        <v>1885</v>
      </c>
      <c r="T212" s="16" t="s">
        <v>302</v>
      </c>
      <c r="U212" s="16" t="s">
        <v>945</v>
      </c>
      <c r="V212" s="16" t="s">
        <v>302</v>
      </c>
      <c r="W212" s="17" t="s">
        <v>3537</v>
      </c>
      <c r="X212" s="7" t="s">
        <v>82</v>
      </c>
      <c r="Y212" s="16" t="s">
        <v>202</v>
      </c>
      <c r="Z212" s="16" t="s">
        <v>202</v>
      </c>
      <c r="AA212" s="16" t="s">
        <v>202</v>
      </c>
      <c r="AB212" s="16" t="s">
        <v>202</v>
      </c>
      <c r="AC212" s="8" t="s">
        <v>202</v>
      </c>
      <c r="AD212" s="16" t="s">
        <v>2547</v>
      </c>
      <c r="AE212" s="16" t="s">
        <v>302</v>
      </c>
      <c r="AF212" s="16" t="s">
        <v>456</v>
      </c>
      <c r="AG212" s="16" t="s">
        <v>945</v>
      </c>
      <c r="AH212" s="8" t="s">
        <v>3558</v>
      </c>
      <c r="AI212" s="16" t="s">
        <v>3539</v>
      </c>
      <c r="AJ212" s="16" t="s">
        <v>3540</v>
      </c>
      <c r="AK212" s="16" t="s">
        <v>891</v>
      </c>
      <c r="AL212" s="16" t="s">
        <v>2733</v>
      </c>
      <c r="AM212" s="8" t="s">
        <v>3559</v>
      </c>
      <c r="AN212" s="16" t="s">
        <v>3542</v>
      </c>
      <c r="AO212" s="16" t="s">
        <v>347</v>
      </c>
      <c r="AP212" s="16" t="s">
        <v>348</v>
      </c>
      <c r="AQ212" s="16" t="s">
        <v>3543</v>
      </c>
      <c r="AR212" s="18" t="s">
        <v>3560</v>
      </c>
      <c r="AS212" s="19" t="s">
        <v>3561</v>
      </c>
      <c r="AT212" s="7" t="s">
        <v>3562</v>
      </c>
      <c r="AU212" s="7" t="s">
        <v>3547</v>
      </c>
      <c r="AV212" s="7" t="s">
        <v>226</v>
      </c>
      <c r="AW212" s="7" t="s">
        <v>202</v>
      </c>
      <c r="AX212" s="7" t="s">
        <v>202</v>
      </c>
      <c r="AY212" s="7" t="s">
        <v>202</v>
      </c>
      <c r="AZ212" s="7" t="s">
        <v>102</v>
      </c>
      <c r="BA212" s="7" t="s">
        <v>93</v>
      </c>
      <c r="BB212" s="7" t="s">
        <v>103</v>
      </c>
      <c r="BC212" s="7" t="s">
        <v>227</v>
      </c>
      <c r="BD212" s="7" t="s">
        <v>121</v>
      </c>
      <c r="BE212" s="7" t="s">
        <v>69</v>
      </c>
      <c r="BF212" s="7" t="s">
        <v>100</v>
      </c>
      <c r="BG212" s="7" t="s">
        <v>3548</v>
      </c>
      <c r="BH212" s="7" t="s">
        <v>63</v>
      </c>
      <c r="BI212" s="7" t="s">
        <v>122</v>
      </c>
      <c r="BJ212" s="7" t="s">
        <v>72</v>
      </c>
      <c r="BK212" s="7" t="s">
        <v>90</v>
      </c>
      <c r="BL212" s="7" t="s">
        <v>227</v>
      </c>
      <c r="BM212" s="7" t="s">
        <v>3549</v>
      </c>
      <c r="BN212" s="20" t="s">
        <v>3550</v>
      </c>
      <c r="BO212" s="7" t="s">
        <v>3551</v>
      </c>
      <c r="BP212" s="8" t="s">
        <v>3535</v>
      </c>
      <c r="BQ212" s="8" t="s">
        <v>253</v>
      </c>
      <c r="BR212" s="8" t="s">
        <v>435</v>
      </c>
      <c r="BS212" s="8" t="s">
        <v>202</v>
      </c>
      <c r="BT212" s="8" t="s">
        <v>202</v>
      </c>
      <c r="BU212" s="8" t="s">
        <v>202</v>
      </c>
      <c r="BV212" s="16" t="s">
        <v>3563</v>
      </c>
      <c r="BW212" s="27" t="s">
        <v>405</v>
      </c>
      <c r="BX212" s="28" t="s">
        <v>3564</v>
      </c>
    </row>
    <row r="213" spans="1:76" s="6" customFormat="1" ht="37.5" customHeight="1" x14ac:dyDescent="0.35">
      <c r="A213" s="12" t="s">
        <v>191</v>
      </c>
      <c r="B213" s="7" t="s">
        <v>535</v>
      </c>
      <c r="C213" s="7" t="s">
        <v>3565</v>
      </c>
      <c r="D213" s="7" t="s">
        <v>3566</v>
      </c>
      <c r="E213" s="7" t="s">
        <v>3567</v>
      </c>
      <c r="F213" s="7" t="s">
        <v>159</v>
      </c>
      <c r="G213" s="10" t="s">
        <v>3568</v>
      </c>
      <c r="H213" s="7" t="s">
        <v>198</v>
      </c>
      <c r="I213" s="13" t="str">
        <f>TEXT(
  "2019-11-01",
  "JJ/MM/AA"
)</f>
        <v>01/11/19</v>
      </c>
      <c r="J213" s="14" t="s">
        <v>3569</v>
      </c>
      <c r="K213" s="14" t="s">
        <v>200</v>
      </c>
      <c r="L213" s="7" t="s">
        <v>201</v>
      </c>
      <c r="M213" s="7" t="s">
        <v>57</v>
      </c>
      <c r="N213" s="15" t="s">
        <v>2612</v>
      </c>
      <c r="O213" s="12" t="s">
        <v>202</v>
      </c>
      <c r="P213" s="7" t="s">
        <v>203</v>
      </c>
      <c r="Q213" s="7" t="s">
        <v>570</v>
      </c>
      <c r="R213" s="7" t="s">
        <v>300</v>
      </c>
      <c r="S213" s="16" t="s">
        <v>3570</v>
      </c>
      <c r="T213" s="16" t="s">
        <v>2597</v>
      </c>
      <c r="U213" s="16" t="s">
        <v>302</v>
      </c>
      <c r="V213" s="16" t="s">
        <v>2598</v>
      </c>
      <c r="W213" s="17" t="s">
        <v>304</v>
      </c>
      <c r="X213" s="7" t="s">
        <v>64</v>
      </c>
      <c r="Y213" s="16" t="s">
        <v>202</v>
      </c>
      <c r="Z213" s="16" t="s">
        <v>202</v>
      </c>
      <c r="AA213" s="16" t="s">
        <v>202</v>
      </c>
      <c r="AB213" s="16" t="s">
        <v>202</v>
      </c>
      <c r="AC213" s="8" t="s">
        <v>202</v>
      </c>
      <c r="AD213" s="16" t="s">
        <v>3571</v>
      </c>
      <c r="AE213" s="16" t="s">
        <v>302</v>
      </c>
      <c r="AF213" s="16" t="s">
        <v>2600</v>
      </c>
      <c r="AG213" s="16" t="s">
        <v>2581</v>
      </c>
      <c r="AH213" s="8" t="s">
        <v>3572</v>
      </c>
      <c r="AI213" s="16" t="s">
        <v>3573</v>
      </c>
      <c r="AJ213" s="16" t="s">
        <v>214</v>
      </c>
      <c r="AK213" s="16" t="s">
        <v>215</v>
      </c>
      <c r="AL213" s="16" t="s">
        <v>216</v>
      </c>
      <c r="AM213" s="8" t="s">
        <v>3574</v>
      </c>
      <c r="AN213" s="16" t="s">
        <v>3575</v>
      </c>
      <c r="AO213" s="16" t="s">
        <v>219</v>
      </c>
      <c r="AP213" s="16" t="s">
        <v>220</v>
      </c>
      <c r="AQ213" s="16" t="s">
        <v>221</v>
      </c>
      <c r="AR213" s="18" t="s">
        <v>3576</v>
      </c>
      <c r="AS213" s="19" t="s">
        <v>2606</v>
      </c>
      <c r="AT213" s="7" t="s">
        <v>3577</v>
      </c>
      <c r="AU213" s="7" t="s">
        <v>3578</v>
      </c>
      <c r="AV213" s="7" t="s">
        <v>226</v>
      </c>
      <c r="AW213" s="7" t="s">
        <v>202</v>
      </c>
      <c r="AX213" s="7" t="s">
        <v>202</v>
      </c>
      <c r="AY213" s="7" t="s">
        <v>202</v>
      </c>
      <c r="AZ213" s="7" t="s">
        <v>202</v>
      </c>
      <c r="BA213" s="7" t="s">
        <v>87</v>
      </c>
      <c r="BB213" s="7" t="s">
        <v>93</v>
      </c>
      <c r="BC213" s="7" t="s">
        <v>202</v>
      </c>
      <c r="BD213" s="7" t="s">
        <v>68</v>
      </c>
      <c r="BE213" s="7" t="s">
        <v>202</v>
      </c>
      <c r="BF213" s="7" t="s">
        <v>202</v>
      </c>
      <c r="BG213" s="7" t="s">
        <v>1482</v>
      </c>
      <c r="BH213" s="7" t="s">
        <v>202</v>
      </c>
      <c r="BI213" s="7" t="s">
        <v>131</v>
      </c>
      <c r="BJ213" s="7" t="s">
        <v>72</v>
      </c>
      <c r="BK213" s="7" t="s">
        <v>202</v>
      </c>
      <c r="BL213" s="7" t="s">
        <v>227</v>
      </c>
      <c r="BM213" s="7" t="s">
        <v>3579</v>
      </c>
      <c r="BN213" s="20" t="s">
        <v>3580</v>
      </c>
      <c r="BO213" s="7" t="s">
        <v>3581</v>
      </c>
      <c r="BP213" s="8" t="s">
        <v>560</v>
      </c>
      <c r="BQ213" s="8" t="s">
        <v>562</v>
      </c>
      <c r="BR213" s="8" t="s">
        <v>698</v>
      </c>
      <c r="BS213" s="8" t="s">
        <v>560</v>
      </c>
      <c r="BT213" s="8" t="s">
        <v>561</v>
      </c>
      <c r="BU213" s="8" t="s">
        <v>2596</v>
      </c>
      <c r="BV213" s="16" t="s">
        <v>202</v>
      </c>
      <c r="BW213" s="27" t="s">
        <v>811</v>
      </c>
      <c r="BX213" s="28" t="s">
        <v>3582</v>
      </c>
    </row>
    <row r="214" spans="1:76" s="6" customFormat="1" ht="37.5" customHeight="1" x14ac:dyDescent="0.35">
      <c r="A214" s="12" t="s">
        <v>191</v>
      </c>
      <c r="B214" s="7" t="s">
        <v>535</v>
      </c>
      <c r="C214" s="7" t="s">
        <v>3583</v>
      </c>
      <c r="D214" s="7" t="s">
        <v>3584</v>
      </c>
      <c r="E214" s="7" t="s">
        <v>3585</v>
      </c>
      <c r="F214" s="7" t="s">
        <v>159</v>
      </c>
      <c r="G214" s="10" t="s">
        <v>2612</v>
      </c>
      <c r="H214" s="7" t="s">
        <v>198</v>
      </c>
      <c r="I214" s="13" t="str">
        <f>TEXT(
  "2019-11-01",
  "JJ/MM/AA"
)</f>
        <v>01/11/19</v>
      </c>
      <c r="J214" s="14" t="s">
        <v>3586</v>
      </c>
      <c r="K214" s="14" t="s">
        <v>200</v>
      </c>
      <c r="L214" s="7" t="s">
        <v>201</v>
      </c>
      <c r="M214" s="7" t="s">
        <v>57</v>
      </c>
      <c r="N214" s="15" t="s">
        <v>2612</v>
      </c>
      <c r="O214" s="12" t="s">
        <v>202</v>
      </c>
      <c r="P214" s="7" t="s">
        <v>203</v>
      </c>
      <c r="Q214" s="7" t="s">
        <v>486</v>
      </c>
      <c r="R214" s="7" t="s">
        <v>1512</v>
      </c>
      <c r="S214" s="16" t="s">
        <v>3587</v>
      </c>
      <c r="T214" s="16" t="s">
        <v>489</v>
      </c>
      <c r="U214" s="16" t="s">
        <v>489</v>
      </c>
      <c r="V214" s="16" t="s">
        <v>1824</v>
      </c>
      <c r="W214" s="17" t="s">
        <v>860</v>
      </c>
      <c r="X214" s="7" t="s">
        <v>64</v>
      </c>
      <c r="Y214" s="16" t="s">
        <v>202</v>
      </c>
      <c r="Z214" s="16" t="s">
        <v>202</v>
      </c>
      <c r="AA214" s="16" t="s">
        <v>202</v>
      </c>
      <c r="AB214" s="16" t="s">
        <v>202</v>
      </c>
      <c r="AC214" s="8" t="s">
        <v>202</v>
      </c>
      <c r="AD214" s="16" t="s">
        <v>3588</v>
      </c>
      <c r="AE214" s="16" t="s">
        <v>489</v>
      </c>
      <c r="AF214" s="16" t="s">
        <v>862</v>
      </c>
      <c r="AG214" s="16" t="s">
        <v>1824</v>
      </c>
      <c r="AH214" s="8" t="s">
        <v>3589</v>
      </c>
      <c r="AI214" s="16" t="s">
        <v>3590</v>
      </c>
      <c r="AJ214" s="16" t="s">
        <v>1518</v>
      </c>
      <c r="AK214" s="16" t="s">
        <v>215</v>
      </c>
      <c r="AL214" s="16" t="s">
        <v>1519</v>
      </c>
      <c r="AM214" s="8" t="s">
        <v>3591</v>
      </c>
      <c r="AN214" s="16" t="s">
        <v>3592</v>
      </c>
      <c r="AO214" s="16" t="s">
        <v>1522</v>
      </c>
      <c r="AP214" s="16" t="s">
        <v>1523</v>
      </c>
      <c r="AQ214" s="16" t="s">
        <v>788</v>
      </c>
      <c r="AR214" s="18" t="s">
        <v>3593</v>
      </c>
      <c r="AS214" s="19" t="s">
        <v>2839</v>
      </c>
      <c r="AT214" s="7" t="s">
        <v>3577</v>
      </c>
      <c r="AU214" s="7" t="s">
        <v>3578</v>
      </c>
      <c r="AV214" s="7" t="s">
        <v>226</v>
      </c>
      <c r="AW214" s="7" t="s">
        <v>202</v>
      </c>
      <c r="AX214" s="7" t="s">
        <v>202</v>
      </c>
      <c r="AY214" s="7" t="s">
        <v>202</v>
      </c>
      <c r="AZ214" s="7" t="s">
        <v>202</v>
      </c>
      <c r="BA214" s="7" t="s">
        <v>87</v>
      </c>
      <c r="BB214" s="7" t="s">
        <v>93</v>
      </c>
      <c r="BC214" s="7" t="s">
        <v>202</v>
      </c>
      <c r="BD214" s="7" t="s">
        <v>68</v>
      </c>
      <c r="BE214" s="7" t="s">
        <v>202</v>
      </c>
      <c r="BF214" s="7" t="s">
        <v>202</v>
      </c>
      <c r="BG214" s="7" t="s">
        <v>1482</v>
      </c>
      <c r="BH214" s="7" t="s">
        <v>202</v>
      </c>
      <c r="BI214" s="7" t="s">
        <v>89</v>
      </c>
      <c r="BJ214" s="7" t="s">
        <v>72</v>
      </c>
      <c r="BK214" s="7" t="s">
        <v>202</v>
      </c>
      <c r="BL214" s="7" t="s">
        <v>227</v>
      </c>
      <c r="BM214" s="7" t="s">
        <v>3579</v>
      </c>
      <c r="BN214" s="20" t="s">
        <v>3580</v>
      </c>
      <c r="BO214" s="7" t="s">
        <v>3581</v>
      </c>
      <c r="BP214" s="8" t="s">
        <v>560</v>
      </c>
      <c r="BQ214" s="8" t="s">
        <v>562</v>
      </c>
      <c r="BR214" s="8" t="s">
        <v>698</v>
      </c>
      <c r="BS214" s="8" t="s">
        <v>560</v>
      </c>
      <c r="BT214" s="8" t="s">
        <v>561</v>
      </c>
      <c r="BU214" s="8" t="s">
        <v>2596</v>
      </c>
      <c r="BV214" s="16" t="s">
        <v>202</v>
      </c>
      <c r="BW214" s="27" t="s">
        <v>811</v>
      </c>
      <c r="BX214" s="28" t="s">
        <v>3594</v>
      </c>
    </row>
    <row r="215" spans="1:76" s="6" customFormat="1" ht="37.5" customHeight="1" x14ac:dyDescent="0.35">
      <c r="A215" s="12" t="s">
        <v>191</v>
      </c>
      <c r="B215" s="7" t="s">
        <v>535</v>
      </c>
      <c r="C215" s="7" t="s">
        <v>3595</v>
      </c>
      <c r="D215" s="7" t="s">
        <v>3596</v>
      </c>
      <c r="E215" s="7" t="s">
        <v>3597</v>
      </c>
      <c r="F215" s="7" t="s">
        <v>159</v>
      </c>
      <c r="G215" s="10" t="s">
        <v>3598</v>
      </c>
      <c r="H215" s="7" t="s">
        <v>198</v>
      </c>
      <c r="I215" s="13" t="str">
        <f>TEXT(
  "2019-11-01",
  "JJ/MM/AA"
)</f>
        <v>01/11/19</v>
      </c>
      <c r="J215" s="14" t="s">
        <v>3599</v>
      </c>
      <c r="K215" s="14" t="s">
        <v>200</v>
      </c>
      <c r="L215" s="7" t="s">
        <v>201</v>
      </c>
      <c r="M215" s="7" t="s">
        <v>57</v>
      </c>
      <c r="N215" s="15" t="s">
        <v>2612</v>
      </c>
      <c r="O215" s="12" t="s">
        <v>202</v>
      </c>
      <c r="P215" s="7" t="s">
        <v>203</v>
      </c>
      <c r="Q215" s="7" t="s">
        <v>299</v>
      </c>
      <c r="R215" s="7" t="s">
        <v>1687</v>
      </c>
      <c r="S215" s="16" t="s">
        <v>3600</v>
      </c>
      <c r="T215" s="16" t="s">
        <v>545</v>
      </c>
      <c r="U215" s="16" t="s">
        <v>545</v>
      </c>
      <c r="V215" s="16" t="s">
        <v>1689</v>
      </c>
      <c r="W215" s="17" t="s">
        <v>1690</v>
      </c>
      <c r="X215" s="7" t="s">
        <v>64</v>
      </c>
      <c r="Y215" s="16" t="s">
        <v>202</v>
      </c>
      <c r="Z215" s="16" t="s">
        <v>202</v>
      </c>
      <c r="AA215" s="16" t="s">
        <v>202</v>
      </c>
      <c r="AB215" s="16" t="s">
        <v>202</v>
      </c>
      <c r="AC215" s="8" t="s">
        <v>202</v>
      </c>
      <c r="AD215" s="16" t="s">
        <v>3601</v>
      </c>
      <c r="AE215" s="16" t="s">
        <v>545</v>
      </c>
      <c r="AF215" s="16" t="s">
        <v>1692</v>
      </c>
      <c r="AG215" s="16" t="s">
        <v>1689</v>
      </c>
      <c r="AH215" s="8" t="s">
        <v>3602</v>
      </c>
      <c r="AI215" s="16" t="s">
        <v>3603</v>
      </c>
      <c r="AJ215" s="16" t="s">
        <v>361</v>
      </c>
      <c r="AK215" s="16" t="s">
        <v>1695</v>
      </c>
      <c r="AL215" s="16" t="s">
        <v>1696</v>
      </c>
      <c r="AM215" s="8" t="s">
        <v>3604</v>
      </c>
      <c r="AN215" s="16" t="s">
        <v>3605</v>
      </c>
      <c r="AO215" s="16" t="s">
        <v>1699</v>
      </c>
      <c r="AP215" s="16" t="s">
        <v>1700</v>
      </c>
      <c r="AQ215" s="16" t="s">
        <v>1701</v>
      </c>
      <c r="AR215" s="18" t="s">
        <v>3606</v>
      </c>
      <c r="AS215" s="19" t="s">
        <v>2621</v>
      </c>
      <c r="AT215" s="7" t="s">
        <v>3577</v>
      </c>
      <c r="AU215" s="7" t="s">
        <v>3607</v>
      </c>
      <c r="AV215" s="7" t="s">
        <v>226</v>
      </c>
      <c r="AW215" s="7" t="s">
        <v>202</v>
      </c>
      <c r="AX215" s="7" t="s">
        <v>202</v>
      </c>
      <c r="AY215" s="7" t="s">
        <v>202</v>
      </c>
      <c r="AZ215" s="7" t="s">
        <v>202</v>
      </c>
      <c r="BA215" s="7" t="s">
        <v>87</v>
      </c>
      <c r="BB215" s="7" t="s">
        <v>93</v>
      </c>
      <c r="BC215" s="7" t="s">
        <v>202</v>
      </c>
      <c r="BD215" s="7" t="s">
        <v>68</v>
      </c>
      <c r="BE215" s="7" t="s">
        <v>202</v>
      </c>
      <c r="BF215" s="7" t="s">
        <v>202</v>
      </c>
      <c r="BG215" s="7" t="s">
        <v>1482</v>
      </c>
      <c r="BH215" s="7" t="s">
        <v>202</v>
      </c>
      <c r="BI215" s="7" t="s">
        <v>89</v>
      </c>
      <c r="BJ215" s="7" t="s">
        <v>72</v>
      </c>
      <c r="BK215" s="7" t="s">
        <v>202</v>
      </c>
      <c r="BL215" s="7" t="s">
        <v>227</v>
      </c>
      <c r="BM215" s="7" t="s">
        <v>3579</v>
      </c>
      <c r="BN215" s="20" t="s">
        <v>3580</v>
      </c>
      <c r="BO215" s="7" t="s">
        <v>3581</v>
      </c>
      <c r="BP215" s="8" t="s">
        <v>560</v>
      </c>
      <c r="BQ215" s="8" t="s">
        <v>562</v>
      </c>
      <c r="BR215" s="8" t="s">
        <v>698</v>
      </c>
      <c r="BS215" s="8" t="s">
        <v>560</v>
      </c>
      <c r="BT215" s="8" t="s">
        <v>561</v>
      </c>
      <c r="BU215" s="8" t="s">
        <v>2596</v>
      </c>
      <c r="BV215" s="16" t="s">
        <v>202</v>
      </c>
      <c r="BW215" s="27" t="s">
        <v>811</v>
      </c>
      <c r="BX215" s="28" t="s">
        <v>3608</v>
      </c>
    </row>
    <row r="216" spans="1:76" s="6" customFormat="1" ht="37.5" customHeight="1" x14ac:dyDescent="0.35">
      <c r="A216" s="12" t="s">
        <v>191</v>
      </c>
      <c r="B216" s="7" t="s">
        <v>535</v>
      </c>
      <c r="C216" s="7" t="s">
        <v>3609</v>
      </c>
      <c r="D216" s="7" t="s">
        <v>3610</v>
      </c>
      <c r="E216" s="7" t="s">
        <v>3611</v>
      </c>
      <c r="F216" s="7" t="s">
        <v>159</v>
      </c>
      <c r="G216" s="10" t="s">
        <v>2929</v>
      </c>
      <c r="H216" s="7" t="s">
        <v>198</v>
      </c>
      <c r="I216" s="13" t="str">
        <f>TEXT(
  "2019-11-01",
  "JJ/MM/AA"
)</f>
        <v>01/11/19</v>
      </c>
      <c r="J216" s="14" t="s">
        <v>3612</v>
      </c>
      <c r="K216" s="14" t="s">
        <v>200</v>
      </c>
      <c r="L216" s="7" t="s">
        <v>201</v>
      </c>
      <c r="M216" s="7" t="s">
        <v>57</v>
      </c>
      <c r="N216" s="15" t="s">
        <v>2612</v>
      </c>
      <c r="O216" s="12" t="s">
        <v>202</v>
      </c>
      <c r="P216" s="7" t="s">
        <v>202</v>
      </c>
      <c r="Q216" s="7" t="s">
        <v>334</v>
      </c>
      <c r="R216" s="7" t="s">
        <v>1493</v>
      </c>
      <c r="S216" s="16" t="s">
        <v>3613</v>
      </c>
      <c r="T216" s="16" t="s">
        <v>489</v>
      </c>
      <c r="U216" s="16" t="s">
        <v>204</v>
      </c>
      <c r="V216" s="16" t="s">
        <v>1824</v>
      </c>
      <c r="W216" s="17" t="s">
        <v>1496</v>
      </c>
      <c r="X216" s="7" t="s">
        <v>64</v>
      </c>
      <c r="Y216" s="16" t="s">
        <v>202</v>
      </c>
      <c r="Z216" s="16" t="s">
        <v>202</v>
      </c>
      <c r="AA216" s="16" t="s">
        <v>202</v>
      </c>
      <c r="AB216" s="16" t="s">
        <v>202</v>
      </c>
      <c r="AC216" s="8" t="s">
        <v>202</v>
      </c>
      <c r="AD216" s="16" t="s">
        <v>202</v>
      </c>
      <c r="AE216" s="16" t="s">
        <v>202</v>
      </c>
      <c r="AF216" s="16" t="s">
        <v>202</v>
      </c>
      <c r="AG216" s="16" t="s">
        <v>202</v>
      </c>
      <c r="AH216" s="8" t="s">
        <v>202</v>
      </c>
      <c r="AI216" s="16" t="s">
        <v>3614</v>
      </c>
      <c r="AJ216" s="16" t="s">
        <v>1518</v>
      </c>
      <c r="AK216" s="16" t="s">
        <v>215</v>
      </c>
      <c r="AL216" s="16" t="s">
        <v>1519</v>
      </c>
      <c r="AM216" s="8" t="s">
        <v>3615</v>
      </c>
      <c r="AN216" s="16" t="s">
        <v>3616</v>
      </c>
      <c r="AO216" s="16" t="s">
        <v>1522</v>
      </c>
      <c r="AP216" s="16" t="s">
        <v>1523</v>
      </c>
      <c r="AQ216" s="16" t="s">
        <v>788</v>
      </c>
      <c r="AR216" s="18" t="s">
        <v>3617</v>
      </c>
      <c r="AS216" s="19" t="s">
        <v>2898</v>
      </c>
      <c r="AT216" s="7" t="s">
        <v>3577</v>
      </c>
      <c r="AU216" s="7" t="s">
        <v>3618</v>
      </c>
      <c r="AV216" s="7" t="s">
        <v>226</v>
      </c>
      <c r="AW216" s="7" t="s">
        <v>202</v>
      </c>
      <c r="AX216" s="7" t="s">
        <v>202</v>
      </c>
      <c r="AY216" s="7" t="s">
        <v>202</v>
      </c>
      <c r="AZ216" s="7" t="s">
        <v>202</v>
      </c>
      <c r="BA216" s="7" t="s">
        <v>87</v>
      </c>
      <c r="BB216" s="7" t="s">
        <v>93</v>
      </c>
      <c r="BC216" s="7" t="s">
        <v>202</v>
      </c>
      <c r="BD216" s="7" t="s">
        <v>68</v>
      </c>
      <c r="BE216" s="7" t="s">
        <v>202</v>
      </c>
      <c r="BF216" s="7" t="s">
        <v>202</v>
      </c>
      <c r="BG216" s="7" t="s">
        <v>695</v>
      </c>
      <c r="BH216" s="7" t="s">
        <v>202</v>
      </c>
      <c r="BI216" s="7" t="s">
        <v>89</v>
      </c>
      <c r="BJ216" s="7" t="s">
        <v>72</v>
      </c>
      <c r="BK216" s="7" t="s">
        <v>202</v>
      </c>
      <c r="BL216" s="7" t="s">
        <v>227</v>
      </c>
      <c r="BM216" s="7" t="s">
        <v>3619</v>
      </c>
      <c r="BN216" s="20" t="s">
        <v>3580</v>
      </c>
      <c r="BO216" s="7" t="s">
        <v>3620</v>
      </c>
      <c r="BP216" s="8" t="s">
        <v>2265</v>
      </c>
      <c r="BQ216" s="8" t="s">
        <v>2916</v>
      </c>
      <c r="BR216" s="8" t="s">
        <v>202</v>
      </c>
      <c r="BS216" s="8" t="s">
        <v>560</v>
      </c>
      <c r="BT216" s="8" t="s">
        <v>561</v>
      </c>
      <c r="BU216" s="8" t="s">
        <v>2596</v>
      </c>
      <c r="BV216" s="16" t="s">
        <v>202</v>
      </c>
      <c r="BW216" s="27" t="s">
        <v>811</v>
      </c>
      <c r="BX216" s="28" t="s">
        <v>3621</v>
      </c>
    </row>
    <row r="217" spans="1:76" s="6" customFormat="1" ht="37.5" customHeight="1" x14ac:dyDescent="0.35">
      <c r="A217" s="12" t="s">
        <v>191</v>
      </c>
      <c r="B217" s="7" t="s">
        <v>375</v>
      </c>
      <c r="C217" s="7" t="s">
        <v>3622</v>
      </c>
      <c r="D217" s="7" t="s">
        <v>3623</v>
      </c>
      <c r="E217" s="7" t="s">
        <v>3624</v>
      </c>
      <c r="F217" s="7" t="s">
        <v>152</v>
      </c>
      <c r="G217" s="10" t="s">
        <v>879</v>
      </c>
      <c r="H217" s="7" t="s">
        <v>198</v>
      </c>
      <c r="I217" s="13" t="str">
        <f>TEXT(
  "2018-10-10",
  "JJ/MM/AA"
)</f>
        <v>10/10/18</v>
      </c>
      <c r="J217" s="14" t="s">
        <v>3625</v>
      </c>
      <c r="K217" s="14" t="s">
        <v>200</v>
      </c>
      <c r="L217" s="7" t="s">
        <v>201</v>
      </c>
      <c r="M217" s="7" t="s">
        <v>57</v>
      </c>
      <c r="N217" s="15" t="s">
        <v>879</v>
      </c>
      <c r="O217" s="12" t="s">
        <v>202</v>
      </c>
      <c r="P217" s="7" t="s">
        <v>203</v>
      </c>
      <c r="Q217" s="7" t="s">
        <v>456</v>
      </c>
      <c r="R217" s="7" t="s">
        <v>1181</v>
      </c>
      <c r="S217" s="16" t="s">
        <v>3626</v>
      </c>
      <c r="T217" s="16" t="s">
        <v>945</v>
      </c>
      <c r="U217" s="16" t="s">
        <v>945</v>
      </c>
      <c r="V217" s="16" t="s">
        <v>385</v>
      </c>
      <c r="W217" s="17" t="s">
        <v>3627</v>
      </c>
      <c r="X217" s="7" t="s">
        <v>64</v>
      </c>
      <c r="Y217" s="16" t="s">
        <v>202</v>
      </c>
      <c r="Z217" s="16" t="s">
        <v>202</v>
      </c>
      <c r="AA217" s="16" t="s">
        <v>202</v>
      </c>
      <c r="AB217" s="16" t="s">
        <v>202</v>
      </c>
      <c r="AC217" s="8" t="s">
        <v>202</v>
      </c>
      <c r="AD217" s="16" t="s">
        <v>2493</v>
      </c>
      <c r="AE217" s="16" t="s">
        <v>1183</v>
      </c>
      <c r="AF217" s="16" t="s">
        <v>572</v>
      </c>
      <c r="AG217" s="16" t="s">
        <v>385</v>
      </c>
      <c r="AH217" s="8" t="s">
        <v>3628</v>
      </c>
      <c r="AI217" s="16" t="s">
        <v>3629</v>
      </c>
      <c r="AJ217" s="16" t="s">
        <v>1186</v>
      </c>
      <c r="AK217" s="16" t="s">
        <v>1187</v>
      </c>
      <c r="AL217" s="16" t="s">
        <v>1188</v>
      </c>
      <c r="AM217" s="8" t="s">
        <v>3630</v>
      </c>
      <c r="AN217" s="16" t="s">
        <v>3631</v>
      </c>
      <c r="AO217" s="16" t="s">
        <v>347</v>
      </c>
      <c r="AP217" s="16" t="s">
        <v>348</v>
      </c>
      <c r="AQ217" s="16" t="s">
        <v>1191</v>
      </c>
      <c r="AR217" s="18" t="s">
        <v>3632</v>
      </c>
      <c r="AS217" s="19" t="s">
        <v>1193</v>
      </c>
      <c r="AT217" s="7" t="s">
        <v>3633</v>
      </c>
      <c r="AU217" s="7" t="s">
        <v>3634</v>
      </c>
      <c r="AV217" s="7" t="s">
        <v>226</v>
      </c>
      <c r="AW217" s="7" t="s">
        <v>202</v>
      </c>
      <c r="AX217" s="7" t="s">
        <v>202</v>
      </c>
      <c r="AY217" s="7" t="s">
        <v>202</v>
      </c>
      <c r="AZ217" s="7" t="s">
        <v>108</v>
      </c>
      <c r="BA217" s="7" t="s">
        <v>93</v>
      </c>
      <c r="BB217" s="7" t="s">
        <v>103</v>
      </c>
      <c r="BC217" s="7" t="s">
        <v>202</v>
      </c>
      <c r="BD217" s="7" t="s">
        <v>109</v>
      </c>
      <c r="BE217" s="7" t="s">
        <v>202</v>
      </c>
      <c r="BF217" s="7" t="s">
        <v>227</v>
      </c>
      <c r="BG217" s="7" t="s">
        <v>202</v>
      </c>
      <c r="BH217" s="7" t="s">
        <v>202</v>
      </c>
      <c r="BI217" s="7" t="s">
        <v>131</v>
      </c>
      <c r="BJ217" s="7" t="s">
        <v>116</v>
      </c>
      <c r="BK217" s="7" t="s">
        <v>202</v>
      </c>
      <c r="BL217" s="7" t="s">
        <v>202</v>
      </c>
      <c r="BM217" s="7" t="s">
        <v>3635</v>
      </c>
      <c r="BN217" s="20" t="s">
        <v>3636</v>
      </c>
      <c r="BO217" s="7" t="s">
        <v>3637</v>
      </c>
      <c r="BP217" s="8" t="s">
        <v>484</v>
      </c>
      <c r="BQ217" s="8" t="s">
        <v>1199</v>
      </c>
      <c r="BR217" s="8" t="s">
        <v>1200</v>
      </c>
      <c r="BS217" s="8" t="s">
        <v>202</v>
      </c>
      <c r="BT217" s="8" t="s">
        <v>202</v>
      </c>
      <c r="BU217" s="8" t="s">
        <v>202</v>
      </c>
      <c r="BV217" s="16" t="s">
        <v>1203</v>
      </c>
      <c r="BW217" s="27" t="s">
        <v>405</v>
      </c>
      <c r="BX217" s="28" t="s">
        <v>3638</v>
      </c>
    </row>
    <row r="218" spans="1:76" s="6" customFormat="1" ht="37.5" customHeight="1" x14ac:dyDescent="0.35">
      <c r="A218" s="12" t="s">
        <v>191</v>
      </c>
      <c r="B218" s="7" t="s">
        <v>780</v>
      </c>
      <c r="C218" s="7" t="s">
        <v>3639</v>
      </c>
      <c r="D218" s="7" t="s">
        <v>3640</v>
      </c>
      <c r="E218" s="7" t="s">
        <v>3641</v>
      </c>
      <c r="F218" s="7" t="s">
        <v>182</v>
      </c>
      <c r="G218" s="10" t="s">
        <v>808</v>
      </c>
      <c r="H218" s="7" t="s">
        <v>202</v>
      </c>
      <c r="I218" s="13" t="str">
        <f>TEXT(
  "2018-10-10",
  "JJ/MM/AA"
)</f>
        <v>10/10/18</v>
      </c>
      <c r="J218" s="14" t="s">
        <v>3642</v>
      </c>
      <c r="K218" s="14" t="s">
        <v>200</v>
      </c>
      <c r="L218" s="7" t="s">
        <v>201</v>
      </c>
      <c r="M218" s="7" t="s">
        <v>57</v>
      </c>
      <c r="N218" s="15" t="s">
        <v>808</v>
      </c>
      <c r="O218" s="12" t="s">
        <v>202</v>
      </c>
      <c r="P218" s="7" t="s">
        <v>203</v>
      </c>
      <c r="Q218" s="7" t="s">
        <v>299</v>
      </c>
      <c r="R218" s="7" t="s">
        <v>3643</v>
      </c>
      <c r="S218" s="16" t="s">
        <v>3644</v>
      </c>
      <c r="T218" s="16" t="s">
        <v>489</v>
      </c>
      <c r="U218" s="16" t="s">
        <v>489</v>
      </c>
      <c r="V218" s="16" t="s">
        <v>361</v>
      </c>
      <c r="W218" s="17" t="s">
        <v>860</v>
      </c>
      <c r="X218" s="7" t="s">
        <v>64</v>
      </c>
      <c r="Y218" s="16" t="s">
        <v>202</v>
      </c>
      <c r="Z218" s="16" t="s">
        <v>202</v>
      </c>
      <c r="AA218" s="16" t="s">
        <v>202</v>
      </c>
      <c r="AB218" s="16" t="s">
        <v>202</v>
      </c>
      <c r="AC218" s="8" t="s">
        <v>202</v>
      </c>
      <c r="AD218" s="16" t="s">
        <v>3645</v>
      </c>
      <c r="AE218" s="16" t="s">
        <v>489</v>
      </c>
      <c r="AF218" s="16" t="s">
        <v>862</v>
      </c>
      <c r="AG218" s="16" t="s">
        <v>361</v>
      </c>
      <c r="AH218" s="8" t="s">
        <v>3646</v>
      </c>
      <c r="AI218" s="16" t="s">
        <v>3647</v>
      </c>
      <c r="AJ218" s="16" t="s">
        <v>1641</v>
      </c>
      <c r="AK218" s="16" t="s">
        <v>1154</v>
      </c>
      <c r="AL218" s="16" t="s">
        <v>3648</v>
      </c>
      <c r="AM218" s="8" t="s">
        <v>3649</v>
      </c>
      <c r="AN218" s="16" t="s">
        <v>3650</v>
      </c>
      <c r="AO218" s="16" t="s">
        <v>3651</v>
      </c>
      <c r="AP218" s="16" t="s">
        <v>3652</v>
      </c>
      <c r="AQ218" s="16" t="s">
        <v>3653</v>
      </c>
      <c r="AR218" s="18" t="s">
        <v>3654</v>
      </c>
      <c r="AS218" s="19" t="s">
        <v>3655</v>
      </c>
      <c r="AT218" s="7" t="s">
        <v>3656</v>
      </c>
      <c r="AU218" s="7" t="s">
        <v>3657</v>
      </c>
      <c r="AV218" s="7" t="s">
        <v>226</v>
      </c>
      <c r="AW218" s="7" t="s">
        <v>202</v>
      </c>
      <c r="AX218" s="7" t="s">
        <v>202</v>
      </c>
      <c r="AY218" s="7" t="s">
        <v>202</v>
      </c>
      <c r="AZ218" s="7" t="s">
        <v>202</v>
      </c>
      <c r="BA218" s="7" t="s">
        <v>93</v>
      </c>
      <c r="BB218" s="7" t="s">
        <v>103</v>
      </c>
      <c r="BC218" s="7" t="s">
        <v>202</v>
      </c>
      <c r="BD218" s="7" t="s">
        <v>94</v>
      </c>
      <c r="BE218" s="7" t="s">
        <v>202</v>
      </c>
      <c r="BF218" s="7" t="s">
        <v>202</v>
      </c>
      <c r="BG218" s="7" t="s">
        <v>556</v>
      </c>
      <c r="BH218" s="7" t="s">
        <v>202</v>
      </c>
      <c r="BI218" s="7" t="s">
        <v>85</v>
      </c>
      <c r="BJ218" s="7" t="s">
        <v>202</v>
      </c>
      <c r="BK218" s="7" t="s">
        <v>202</v>
      </c>
      <c r="BL218" s="7" t="s">
        <v>227</v>
      </c>
      <c r="BM218" s="7" t="s">
        <v>3658</v>
      </c>
      <c r="BN218" s="20" t="s">
        <v>3659</v>
      </c>
      <c r="BO218" s="7" t="s">
        <v>3660</v>
      </c>
      <c r="BP218" s="8" t="s">
        <v>809</v>
      </c>
      <c r="BQ218" s="8" t="s">
        <v>810</v>
      </c>
      <c r="BR218" s="8" t="s">
        <v>784</v>
      </c>
      <c r="BS218" s="8" t="s">
        <v>202</v>
      </c>
      <c r="BT218" s="8" t="s">
        <v>202</v>
      </c>
      <c r="BU218" s="8" t="s">
        <v>202</v>
      </c>
      <c r="BV218" s="16" t="s">
        <v>202</v>
      </c>
      <c r="BW218" s="27" t="s">
        <v>811</v>
      </c>
      <c r="BX218" s="28" t="s">
        <v>3661</v>
      </c>
    </row>
    <row r="219" spans="1:76" s="6" customFormat="1" ht="37.5" customHeight="1" x14ac:dyDescent="0.35">
      <c r="A219" s="12" t="s">
        <v>191</v>
      </c>
      <c r="B219" s="7" t="s">
        <v>3343</v>
      </c>
      <c r="C219" s="7" t="s">
        <v>3662</v>
      </c>
      <c r="D219" s="7" t="s">
        <v>3663</v>
      </c>
      <c r="E219" s="7" t="s">
        <v>3664</v>
      </c>
      <c r="F219" s="7" t="s">
        <v>176</v>
      </c>
      <c r="G219" s="10" t="s">
        <v>3665</v>
      </c>
      <c r="H219" s="7" t="s">
        <v>198</v>
      </c>
      <c r="I219" s="13" t="str">
        <f>TEXT(
  "2019-03-04",
  "JJ/MM/AA"
)</f>
        <v>04/03/19</v>
      </c>
      <c r="J219" s="14" t="s">
        <v>3379</v>
      </c>
      <c r="K219" s="14" t="s">
        <v>200</v>
      </c>
      <c r="L219" s="7" t="s">
        <v>333</v>
      </c>
      <c r="M219" s="7" t="s">
        <v>57</v>
      </c>
      <c r="N219" s="15" t="s">
        <v>3665</v>
      </c>
      <c r="O219" s="12" t="s">
        <v>202</v>
      </c>
      <c r="P219" s="7" t="s">
        <v>202</v>
      </c>
      <c r="Q219" s="7" t="s">
        <v>570</v>
      </c>
      <c r="R219" s="7" t="s">
        <v>300</v>
      </c>
      <c r="S219" s="16" t="s">
        <v>1588</v>
      </c>
      <c r="T219" s="16" t="s">
        <v>1662</v>
      </c>
      <c r="U219" s="16" t="s">
        <v>488</v>
      </c>
      <c r="V219" s="16" t="s">
        <v>385</v>
      </c>
      <c r="W219" s="17" t="s">
        <v>3380</v>
      </c>
      <c r="X219" s="7" t="s">
        <v>64</v>
      </c>
      <c r="Y219" s="16" t="s">
        <v>202</v>
      </c>
      <c r="Z219" s="16" t="s">
        <v>202</v>
      </c>
      <c r="AA219" s="16" t="s">
        <v>202</v>
      </c>
      <c r="AB219" s="16" t="s">
        <v>202</v>
      </c>
      <c r="AC219" s="8" t="s">
        <v>202</v>
      </c>
      <c r="AD219" s="16" t="s">
        <v>202</v>
      </c>
      <c r="AE219" s="16" t="s">
        <v>202</v>
      </c>
      <c r="AF219" s="16" t="s">
        <v>202</v>
      </c>
      <c r="AG219" s="16" t="s">
        <v>202</v>
      </c>
      <c r="AH219" s="8" t="s">
        <v>202</v>
      </c>
      <c r="AI219" s="16" t="s">
        <v>3666</v>
      </c>
      <c r="AJ219" s="16" t="s">
        <v>214</v>
      </c>
      <c r="AK219" s="16" t="s">
        <v>215</v>
      </c>
      <c r="AL219" s="16" t="s">
        <v>216</v>
      </c>
      <c r="AM219" s="8" t="s">
        <v>3667</v>
      </c>
      <c r="AN219" s="16" t="s">
        <v>3668</v>
      </c>
      <c r="AO219" s="16" t="s">
        <v>347</v>
      </c>
      <c r="AP219" s="16" t="s">
        <v>348</v>
      </c>
      <c r="AQ219" s="16" t="s">
        <v>708</v>
      </c>
      <c r="AR219" s="18" t="s">
        <v>3669</v>
      </c>
      <c r="AS219" s="19" t="s">
        <v>3385</v>
      </c>
      <c r="AT219" s="7" t="s">
        <v>3670</v>
      </c>
      <c r="AU219" s="7" t="s">
        <v>3671</v>
      </c>
      <c r="AV219" s="7" t="s">
        <v>226</v>
      </c>
      <c r="AW219" s="7" t="s">
        <v>202</v>
      </c>
      <c r="AX219" s="7" t="s">
        <v>202</v>
      </c>
      <c r="AY219" s="7" t="s">
        <v>202</v>
      </c>
      <c r="AZ219" s="7" t="s">
        <v>202</v>
      </c>
      <c r="BA219" s="7" t="s">
        <v>84</v>
      </c>
      <c r="BB219" s="7" t="s">
        <v>93</v>
      </c>
      <c r="BC219" s="7" t="s">
        <v>227</v>
      </c>
      <c r="BD219" s="7" t="s">
        <v>68</v>
      </c>
      <c r="BE219" s="7" t="s">
        <v>202</v>
      </c>
      <c r="BF219" s="7" t="s">
        <v>202</v>
      </c>
      <c r="BG219" s="7" t="s">
        <v>250</v>
      </c>
      <c r="BH219" s="7" t="s">
        <v>227</v>
      </c>
      <c r="BI219" s="7" t="s">
        <v>131</v>
      </c>
      <c r="BJ219" s="7" t="s">
        <v>72</v>
      </c>
      <c r="BK219" s="7" t="s">
        <v>90</v>
      </c>
      <c r="BL219" s="7" t="s">
        <v>132</v>
      </c>
      <c r="BM219" s="7" t="s">
        <v>3355</v>
      </c>
      <c r="BN219" s="20" t="s">
        <v>3672</v>
      </c>
      <c r="BO219" s="7" t="s">
        <v>3673</v>
      </c>
      <c r="BP219" s="8" t="s">
        <v>253</v>
      </c>
      <c r="BQ219" s="8" t="s">
        <v>323</v>
      </c>
      <c r="BR219" s="8" t="s">
        <v>243</v>
      </c>
      <c r="BS219" s="8" t="s">
        <v>2485</v>
      </c>
      <c r="BT219" s="8" t="s">
        <v>202</v>
      </c>
      <c r="BU219" s="8" t="s">
        <v>202</v>
      </c>
      <c r="BV219" s="16" t="s">
        <v>202</v>
      </c>
      <c r="BW219" s="27" t="s">
        <v>237</v>
      </c>
      <c r="BX219" s="28" t="s">
        <v>3674</v>
      </c>
    </row>
    <row r="220" spans="1:76" s="6" customFormat="1" ht="37.5" customHeight="1" x14ac:dyDescent="0.35">
      <c r="A220" s="12" t="s">
        <v>191</v>
      </c>
      <c r="B220" s="7" t="s">
        <v>3343</v>
      </c>
      <c r="C220" s="7" t="s">
        <v>3675</v>
      </c>
      <c r="D220" s="7" t="s">
        <v>3676</v>
      </c>
      <c r="E220" s="7" t="s">
        <v>3677</v>
      </c>
      <c r="F220" s="7" t="s">
        <v>176</v>
      </c>
      <c r="G220" s="10" t="s">
        <v>621</v>
      </c>
      <c r="H220" s="7" t="s">
        <v>198</v>
      </c>
      <c r="I220" s="13" t="str">
        <f>TEXT(
  "2018-10-23",
  "JJ/MM/AA"
)</f>
        <v>23/10/18</v>
      </c>
      <c r="J220" s="14" t="s">
        <v>3348</v>
      </c>
      <c r="K220" s="14" t="s">
        <v>200</v>
      </c>
      <c r="L220" s="7" t="s">
        <v>201</v>
      </c>
      <c r="M220" s="7" t="s">
        <v>57</v>
      </c>
      <c r="N220" s="15" t="s">
        <v>3665</v>
      </c>
      <c r="O220" s="12" t="s">
        <v>202</v>
      </c>
      <c r="P220" s="7" t="s">
        <v>203</v>
      </c>
      <c r="Q220" s="7" t="s">
        <v>1337</v>
      </c>
      <c r="R220" s="7" t="s">
        <v>1338</v>
      </c>
      <c r="S220" s="16" t="s">
        <v>1537</v>
      </c>
      <c r="T220" s="16" t="s">
        <v>337</v>
      </c>
      <c r="U220" s="16" t="s">
        <v>455</v>
      </c>
      <c r="V220" s="16" t="s">
        <v>1340</v>
      </c>
      <c r="W220" s="17" t="s">
        <v>576</v>
      </c>
      <c r="X220" s="7" t="s">
        <v>64</v>
      </c>
      <c r="Y220" s="16" t="s">
        <v>202</v>
      </c>
      <c r="Z220" s="16" t="s">
        <v>202</v>
      </c>
      <c r="AA220" s="16" t="s">
        <v>202</v>
      </c>
      <c r="AB220" s="16" t="s">
        <v>202</v>
      </c>
      <c r="AC220" s="8" t="s">
        <v>202</v>
      </c>
      <c r="AD220" s="16" t="s">
        <v>3288</v>
      </c>
      <c r="AE220" s="16" t="s">
        <v>337</v>
      </c>
      <c r="AF220" s="16" t="s">
        <v>763</v>
      </c>
      <c r="AG220" s="16" t="s">
        <v>1340</v>
      </c>
      <c r="AH220" s="8" t="s">
        <v>3678</v>
      </c>
      <c r="AI220" s="16" t="s">
        <v>3679</v>
      </c>
      <c r="AJ220" s="16" t="s">
        <v>890</v>
      </c>
      <c r="AK220" s="16" t="s">
        <v>891</v>
      </c>
      <c r="AL220" s="16" t="s">
        <v>1343</v>
      </c>
      <c r="AM220" s="8" t="s">
        <v>3680</v>
      </c>
      <c r="AN220" s="16" t="s">
        <v>3681</v>
      </c>
      <c r="AO220" s="16" t="s">
        <v>1346</v>
      </c>
      <c r="AP220" s="16" t="s">
        <v>1347</v>
      </c>
      <c r="AQ220" s="16" t="s">
        <v>1348</v>
      </c>
      <c r="AR220" s="18" t="s">
        <v>3682</v>
      </c>
      <c r="AS220" s="19" t="s">
        <v>585</v>
      </c>
      <c r="AT220" s="7" t="s">
        <v>3683</v>
      </c>
      <c r="AU220" s="7" t="s">
        <v>3684</v>
      </c>
      <c r="AV220" s="7" t="s">
        <v>226</v>
      </c>
      <c r="AW220" s="7" t="s">
        <v>202</v>
      </c>
      <c r="AX220" s="7" t="s">
        <v>202</v>
      </c>
      <c r="AY220" s="7" t="s">
        <v>202</v>
      </c>
      <c r="AZ220" s="7" t="s">
        <v>202</v>
      </c>
      <c r="BA220" s="7" t="s">
        <v>84</v>
      </c>
      <c r="BB220" s="7" t="s">
        <v>93</v>
      </c>
      <c r="BC220" s="7" t="s">
        <v>227</v>
      </c>
      <c r="BD220" s="7" t="s">
        <v>68</v>
      </c>
      <c r="BE220" s="7" t="s">
        <v>202</v>
      </c>
      <c r="BF220" s="7" t="s">
        <v>202</v>
      </c>
      <c r="BG220" s="7" t="s">
        <v>250</v>
      </c>
      <c r="BH220" s="7" t="s">
        <v>227</v>
      </c>
      <c r="BI220" s="7" t="s">
        <v>131</v>
      </c>
      <c r="BJ220" s="7" t="s">
        <v>72</v>
      </c>
      <c r="BK220" s="7" t="s">
        <v>90</v>
      </c>
      <c r="BL220" s="7" t="s">
        <v>132</v>
      </c>
      <c r="BM220" s="7" t="s">
        <v>3685</v>
      </c>
      <c r="BN220" s="20" t="s">
        <v>3672</v>
      </c>
      <c r="BO220" s="7" t="s">
        <v>3686</v>
      </c>
      <c r="BP220" s="8" t="s">
        <v>253</v>
      </c>
      <c r="BQ220" s="8" t="s">
        <v>323</v>
      </c>
      <c r="BR220" s="8" t="s">
        <v>243</v>
      </c>
      <c r="BS220" s="8" t="s">
        <v>255</v>
      </c>
      <c r="BT220" s="8" t="s">
        <v>2485</v>
      </c>
      <c r="BU220" s="8" t="s">
        <v>202</v>
      </c>
      <c r="BV220" s="16" t="s">
        <v>202</v>
      </c>
      <c r="BW220" s="27" t="s">
        <v>237</v>
      </c>
      <c r="BX220" s="28" t="s">
        <v>3687</v>
      </c>
    </row>
    <row r="221" spans="1:76" s="6" customFormat="1" ht="37.5" customHeight="1" x14ac:dyDescent="0.35">
      <c r="A221" s="12" t="s">
        <v>191</v>
      </c>
      <c r="B221" s="7" t="s">
        <v>3343</v>
      </c>
      <c r="C221" s="7" t="s">
        <v>3688</v>
      </c>
      <c r="D221" s="7" t="s">
        <v>3689</v>
      </c>
      <c r="E221" s="7" t="s">
        <v>3690</v>
      </c>
      <c r="F221" s="7" t="s">
        <v>176</v>
      </c>
      <c r="G221" s="10" t="s">
        <v>3691</v>
      </c>
      <c r="H221" s="7" t="s">
        <v>198</v>
      </c>
      <c r="I221" s="13" t="str">
        <f>TEXT(
  "2020-12-01",
  "JJ/MM/AA"
)</f>
        <v>01/12/20</v>
      </c>
      <c r="J221" s="14" t="s">
        <v>3348</v>
      </c>
      <c r="K221" s="14" t="s">
        <v>200</v>
      </c>
      <c r="L221" s="7" t="s">
        <v>360</v>
      </c>
      <c r="M221" s="7" t="s">
        <v>57</v>
      </c>
      <c r="N221" s="15" t="s">
        <v>3665</v>
      </c>
      <c r="O221" s="12" t="s">
        <v>202</v>
      </c>
      <c r="P221" s="7" t="s">
        <v>203</v>
      </c>
      <c r="Q221" s="7" t="s">
        <v>384</v>
      </c>
      <c r="R221" s="7" t="s">
        <v>3363</v>
      </c>
      <c r="S221" s="16" t="s">
        <v>3692</v>
      </c>
      <c r="T221" s="16" t="s">
        <v>547</v>
      </c>
      <c r="U221" s="16" t="s">
        <v>488</v>
      </c>
      <c r="V221" s="16" t="s">
        <v>910</v>
      </c>
      <c r="W221" s="17" t="s">
        <v>340</v>
      </c>
      <c r="X221" s="7" t="s">
        <v>91</v>
      </c>
      <c r="Y221" s="16" t="s">
        <v>202</v>
      </c>
      <c r="Z221" s="16" t="s">
        <v>202</v>
      </c>
      <c r="AA221" s="16" t="s">
        <v>202</v>
      </c>
      <c r="AB221" s="16" t="s">
        <v>202</v>
      </c>
      <c r="AC221" s="8" t="s">
        <v>202</v>
      </c>
      <c r="AD221" s="16" t="s">
        <v>1946</v>
      </c>
      <c r="AE221" s="16" t="s">
        <v>547</v>
      </c>
      <c r="AF221" s="16" t="s">
        <v>2990</v>
      </c>
      <c r="AG221" s="16" t="s">
        <v>910</v>
      </c>
      <c r="AH221" s="8" t="s">
        <v>3693</v>
      </c>
      <c r="AI221" s="16" t="s">
        <v>3694</v>
      </c>
      <c r="AJ221" s="16" t="s">
        <v>2106</v>
      </c>
      <c r="AK221" s="16" t="s">
        <v>1946</v>
      </c>
      <c r="AL221" s="16" t="s">
        <v>496</v>
      </c>
      <c r="AM221" s="8" t="s">
        <v>3695</v>
      </c>
      <c r="AN221" s="16" t="s">
        <v>3696</v>
      </c>
      <c r="AO221" s="16" t="s">
        <v>347</v>
      </c>
      <c r="AP221" s="16" t="s">
        <v>348</v>
      </c>
      <c r="AQ221" s="16" t="s">
        <v>1949</v>
      </c>
      <c r="AR221" s="18" t="s">
        <v>3697</v>
      </c>
      <c r="AS221" s="19" t="s">
        <v>1291</v>
      </c>
      <c r="AT221" s="7" t="s">
        <v>3683</v>
      </c>
      <c r="AU221" s="7" t="s">
        <v>3698</v>
      </c>
      <c r="AV221" s="7" t="s">
        <v>226</v>
      </c>
      <c r="AW221" s="7" t="s">
        <v>202</v>
      </c>
      <c r="AX221" s="7" t="s">
        <v>202</v>
      </c>
      <c r="AY221" s="7" t="s">
        <v>202</v>
      </c>
      <c r="AZ221" s="7" t="s">
        <v>202</v>
      </c>
      <c r="BA221" s="7" t="s">
        <v>84</v>
      </c>
      <c r="BB221" s="7" t="s">
        <v>75</v>
      </c>
      <c r="BC221" s="7" t="s">
        <v>227</v>
      </c>
      <c r="BD221" s="7" t="s">
        <v>68</v>
      </c>
      <c r="BE221" s="7" t="s">
        <v>202</v>
      </c>
      <c r="BF221" s="7" t="s">
        <v>202</v>
      </c>
      <c r="BG221" s="7" t="s">
        <v>250</v>
      </c>
      <c r="BH221" s="7" t="s">
        <v>227</v>
      </c>
      <c r="BI221" s="7" t="s">
        <v>131</v>
      </c>
      <c r="BJ221" s="7" t="s">
        <v>72</v>
      </c>
      <c r="BK221" s="7" t="s">
        <v>90</v>
      </c>
      <c r="BL221" s="7" t="s">
        <v>132</v>
      </c>
      <c r="BM221" s="7" t="s">
        <v>3685</v>
      </c>
      <c r="BN221" s="20" t="s">
        <v>3672</v>
      </c>
      <c r="BO221" s="7" t="s">
        <v>3686</v>
      </c>
      <c r="BP221" s="8" t="s">
        <v>253</v>
      </c>
      <c r="BQ221" s="8" t="s">
        <v>323</v>
      </c>
      <c r="BR221" s="8" t="s">
        <v>243</v>
      </c>
      <c r="BS221" s="8" t="s">
        <v>255</v>
      </c>
      <c r="BT221" s="8" t="s">
        <v>2485</v>
      </c>
      <c r="BU221" s="8" t="s">
        <v>202</v>
      </c>
      <c r="BV221" s="16" t="s">
        <v>202</v>
      </c>
      <c r="BW221" s="27" t="s">
        <v>237</v>
      </c>
      <c r="BX221" s="28" t="s">
        <v>3699</v>
      </c>
    </row>
    <row r="222" spans="1:76" s="6" customFormat="1" ht="37.5" customHeight="1" x14ac:dyDescent="0.35">
      <c r="A222" s="12" t="s">
        <v>191</v>
      </c>
      <c r="B222" s="7" t="s">
        <v>3343</v>
      </c>
      <c r="C222" s="7" t="s">
        <v>3700</v>
      </c>
      <c r="D222" s="7" t="s">
        <v>3701</v>
      </c>
      <c r="E222" s="7" t="s">
        <v>3702</v>
      </c>
      <c r="F222" s="7" t="s">
        <v>176</v>
      </c>
      <c r="G222" s="10" t="s">
        <v>3703</v>
      </c>
      <c r="H222" s="7" t="s">
        <v>198</v>
      </c>
      <c r="I222" s="13" t="str">
        <f>TEXT(
  "2019-01-01",
  "JJ/MM/AA"
)</f>
        <v>01/01/19</v>
      </c>
      <c r="J222" s="14" t="s">
        <v>3348</v>
      </c>
      <c r="K222" s="14" t="s">
        <v>200</v>
      </c>
      <c r="L222" s="7" t="s">
        <v>333</v>
      </c>
      <c r="M222" s="7" t="s">
        <v>57</v>
      </c>
      <c r="N222" s="15" t="s">
        <v>3703</v>
      </c>
      <c r="O222" s="12" t="s">
        <v>202</v>
      </c>
      <c r="P222" s="7" t="s">
        <v>202</v>
      </c>
      <c r="Q222" s="7" t="s">
        <v>486</v>
      </c>
      <c r="R222" s="7" t="s">
        <v>313</v>
      </c>
      <c r="S222" s="16" t="s">
        <v>3704</v>
      </c>
      <c r="T222" s="16" t="s">
        <v>388</v>
      </c>
      <c r="U222" s="16" t="s">
        <v>488</v>
      </c>
      <c r="V222" s="16" t="s">
        <v>385</v>
      </c>
      <c r="W222" s="17" t="s">
        <v>340</v>
      </c>
      <c r="X222" s="7" t="s">
        <v>91</v>
      </c>
      <c r="Y222" s="16" t="s">
        <v>202</v>
      </c>
      <c r="Z222" s="16" t="s">
        <v>202</v>
      </c>
      <c r="AA222" s="16" t="s">
        <v>202</v>
      </c>
      <c r="AB222" s="16" t="s">
        <v>202</v>
      </c>
      <c r="AC222" s="8" t="s">
        <v>202</v>
      </c>
      <c r="AD222" s="16" t="s">
        <v>202</v>
      </c>
      <c r="AE222" s="16" t="s">
        <v>202</v>
      </c>
      <c r="AF222" s="16" t="s">
        <v>202</v>
      </c>
      <c r="AG222" s="16" t="s">
        <v>202</v>
      </c>
      <c r="AH222" s="8" t="s">
        <v>202</v>
      </c>
      <c r="AI222" s="16" t="s">
        <v>3705</v>
      </c>
      <c r="AJ222" s="16" t="s">
        <v>214</v>
      </c>
      <c r="AK222" s="16" t="s">
        <v>215</v>
      </c>
      <c r="AL222" s="16" t="s">
        <v>216</v>
      </c>
      <c r="AM222" s="8" t="s">
        <v>3706</v>
      </c>
      <c r="AN222" s="16" t="s">
        <v>3707</v>
      </c>
      <c r="AO222" s="16" t="s">
        <v>347</v>
      </c>
      <c r="AP222" s="16" t="s">
        <v>348</v>
      </c>
      <c r="AQ222" s="16" t="s">
        <v>708</v>
      </c>
      <c r="AR222" s="18" t="s">
        <v>3708</v>
      </c>
      <c r="AS222" s="19" t="s">
        <v>1291</v>
      </c>
      <c r="AT222" s="7" t="s">
        <v>3683</v>
      </c>
      <c r="AU222" s="7" t="s">
        <v>3709</v>
      </c>
      <c r="AV222" s="7" t="s">
        <v>226</v>
      </c>
      <c r="AW222" s="7" t="s">
        <v>202</v>
      </c>
      <c r="AX222" s="7" t="s">
        <v>202</v>
      </c>
      <c r="AY222" s="7" t="s">
        <v>202</v>
      </c>
      <c r="AZ222" s="7" t="s">
        <v>202</v>
      </c>
      <c r="BA222" s="7" t="s">
        <v>84</v>
      </c>
      <c r="BB222" s="7" t="s">
        <v>93</v>
      </c>
      <c r="BC222" s="7" t="s">
        <v>227</v>
      </c>
      <c r="BD222" s="7" t="s">
        <v>68</v>
      </c>
      <c r="BE222" s="7" t="s">
        <v>202</v>
      </c>
      <c r="BF222" s="7" t="s">
        <v>202</v>
      </c>
      <c r="BG222" s="7" t="s">
        <v>250</v>
      </c>
      <c r="BH222" s="7" t="s">
        <v>227</v>
      </c>
      <c r="BI222" s="7" t="s">
        <v>131</v>
      </c>
      <c r="BJ222" s="7" t="s">
        <v>72</v>
      </c>
      <c r="BK222" s="7" t="s">
        <v>90</v>
      </c>
      <c r="BL222" s="7" t="s">
        <v>132</v>
      </c>
      <c r="BM222" s="7" t="s">
        <v>3355</v>
      </c>
      <c r="BN222" s="20" t="s">
        <v>3710</v>
      </c>
      <c r="BO222" s="7" t="s">
        <v>3673</v>
      </c>
      <c r="BP222" s="8" t="s">
        <v>253</v>
      </c>
      <c r="BQ222" s="8" t="s">
        <v>323</v>
      </c>
      <c r="BR222" s="8" t="s">
        <v>243</v>
      </c>
      <c r="BS222" s="8" t="s">
        <v>202</v>
      </c>
      <c r="BT222" s="8" t="s">
        <v>202</v>
      </c>
      <c r="BU222" s="8" t="s">
        <v>202</v>
      </c>
      <c r="BV222" s="16" t="s">
        <v>202</v>
      </c>
      <c r="BW222" s="27" t="s">
        <v>237</v>
      </c>
      <c r="BX222" s="28" t="s">
        <v>3711</v>
      </c>
    </row>
    <row r="223" spans="1:76" s="6" customFormat="1" ht="37.5" customHeight="1" x14ac:dyDescent="0.35">
      <c r="A223" s="12" t="s">
        <v>191</v>
      </c>
      <c r="B223" s="7" t="s">
        <v>3343</v>
      </c>
      <c r="C223" s="7" t="s">
        <v>3712</v>
      </c>
      <c r="D223" s="7" t="s">
        <v>3713</v>
      </c>
      <c r="E223" s="7" t="s">
        <v>3714</v>
      </c>
      <c r="F223" s="7" t="s">
        <v>176</v>
      </c>
      <c r="G223" s="10" t="s">
        <v>3715</v>
      </c>
      <c r="H223" s="7" t="s">
        <v>198</v>
      </c>
      <c r="I223" s="13" t="str">
        <f>TEXT(
  "2019-08-27",
  "JJ/MM/AA"
)</f>
        <v>27/08/19</v>
      </c>
      <c r="J223" s="14" t="s">
        <v>3348</v>
      </c>
      <c r="K223" s="14" t="s">
        <v>200</v>
      </c>
      <c r="L223" s="7" t="s">
        <v>360</v>
      </c>
      <c r="M223" s="7" t="s">
        <v>57</v>
      </c>
      <c r="N223" s="15" t="s">
        <v>3665</v>
      </c>
      <c r="O223" s="12" t="s">
        <v>202</v>
      </c>
      <c r="P223" s="7" t="s">
        <v>203</v>
      </c>
      <c r="Q223" s="7" t="s">
        <v>3404</v>
      </c>
      <c r="R223" s="7" t="s">
        <v>1512</v>
      </c>
      <c r="S223" s="16" t="s">
        <v>794</v>
      </c>
      <c r="T223" s="16" t="s">
        <v>338</v>
      </c>
      <c r="U223" s="16" t="s">
        <v>1397</v>
      </c>
      <c r="V223" s="16" t="s">
        <v>911</v>
      </c>
      <c r="W223" s="17" t="s">
        <v>340</v>
      </c>
      <c r="X223" s="7" t="s">
        <v>91</v>
      </c>
      <c r="Y223" s="16" t="s">
        <v>202</v>
      </c>
      <c r="Z223" s="16" t="s">
        <v>202</v>
      </c>
      <c r="AA223" s="16" t="s">
        <v>202</v>
      </c>
      <c r="AB223" s="16" t="s">
        <v>202</v>
      </c>
      <c r="AC223" s="8" t="s">
        <v>202</v>
      </c>
      <c r="AD223" s="16" t="s">
        <v>3716</v>
      </c>
      <c r="AE223" s="16" t="s">
        <v>338</v>
      </c>
      <c r="AF223" s="16" t="s">
        <v>338</v>
      </c>
      <c r="AG223" s="16" t="s">
        <v>911</v>
      </c>
      <c r="AH223" s="8" t="s">
        <v>3717</v>
      </c>
      <c r="AI223" s="16" t="s">
        <v>3718</v>
      </c>
      <c r="AJ223" s="16" t="s">
        <v>214</v>
      </c>
      <c r="AK223" s="16" t="s">
        <v>215</v>
      </c>
      <c r="AL223" s="16" t="s">
        <v>216</v>
      </c>
      <c r="AM223" s="8" t="s">
        <v>3719</v>
      </c>
      <c r="AN223" s="16" t="s">
        <v>3720</v>
      </c>
      <c r="AO223" s="16" t="s">
        <v>347</v>
      </c>
      <c r="AP223" s="16" t="s">
        <v>348</v>
      </c>
      <c r="AQ223" s="16" t="s">
        <v>1949</v>
      </c>
      <c r="AR223" s="18" t="s">
        <v>3721</v>
      </c>
      <c r="AS223" s="19" t="s">
        <v>1291</v>
      </c>
      <c r="AT223" s="7" t="s">
        <v>3683</v>
      </c>
      <c r="AU223" s="7" t="s">
        <v>3722</v>
      </c>
      <c r="AV223" s="7" t="s">
        <v>226</v>
      </c>
      <c r="AW223" s="7" t="s">
        <v>202</v>
      </c>
      <c r="AX223" s="7" t="s">
        <v>202</v>
      </c>
      <c r="AY223" s="7" t="s">
        <v>202</v>
      </c>
      <c r="AZ223" s="7" t="s">
        <v>227</v>
      </c>
      <c r="BA223" s="7" t="s">
        <v>84</v>
      </c>
      <c r="BB223" s="7" t="s">
        <v>75</v>
      </c>
      <c r="BC223" s="7" t="s">
        <v>227</v>
      </c>
      <c r="BD223" s="7" t="s">
        <v>68</v>
      </c>
      <c r="BE223" s="7" t="s">
        <v>202</v>
      </c>
      <c r="BF223" s="7" t="s">
        <v>202</v>
      </c>
      <c r="BG223" s="7" t="s">
        <v>250</v>
      </c>
      <c r="BH223" s="7" t="s">
        <v>227</v>
      </c>
      <c r="BI223" s="7" t="s">
        <v>131</v>
      </c>
      <c r="BJ223" s="7" t="s">
        <v>72</v>
      </c>
      <c r="BK223" s="7" t="s">
        <v>90</v>
      </c>
      <c r="BL223" s="7" t="s">
        <v>132</v>
      </c>
      <c r="BM223" s="7" t="s">
        <v>3685</v>
      </c>
      <c r="BN223" s="20" t="s">
        <v>3413</v>
      </c>
      <c r="BO223" s="7" t="s">
        <v>3686</v>
      </c>
      <c r="BP223" s="8" t="s">
        <v>255</v>
      </c>
      <c r="BQ223" s="8" t="s">
        <v>2485</v>
      </c>
      <c r="BR223" s="8" t="s">
        <v>253</v>
      </c>
      <c r="BS223" s="8" t="s">
        <v>202</v>
      </c>
      <c r="BT223" s="8" t="s">
        <v>202</v>
      </c>
      <c r="BU223" s="8" t="s">
        <v>202</v>
      </c>
      <c r="BV223" s="16" t="s">
        <v>202</v>
      </c>
      <c r="BW223" s="27" t="s">
        <v>237</v>
      </c>
      <c r="BX223" s="28" t="s">
        <v>3723</v>
      </c>
    </row>
    <row r="224" spans="1:76" s="6" customFormat="1" ht="37.5" customHeight="1" x14ac:dyDescent="0.35">
      <c r="A224" s="12" t="s">
        <v>191</v>
      </c>
      <c r="B224" s="7" t="s">
        <v>535</v>
      </c>
      <c r="C224" s="7" t="s">
        <v>3724</v>
      </c>
      <c r="D224" s="7" t="s">
        <v>3725</v>
      </c>
      <c r="E224" s="7" t="s">
        <v>3726</v>
      </c>
      <c r="F224" s="7" t="s">
        <v>159</v>
      </c>
      <c r="G224" s="10" t="s">
        <v>561</v>
      </c>
      <c r="H224" s="7" t="s">
        <v>198</v>
      </c>
      <c r="I224" s="13" t="str">
        <f>TEXT(
  "2019-11-01",
  "JJ/MM/AA"
)</f>
        <v>01/11/19</v>
      </c>
      <c r="J224" s="14" t="s">
        <v>3727</v>
      </c>
      <c r="K224" s="14" t="s">
        <v>200</v>
      </c>
      <c r="L224" s="7" t="s">
        <v>201</v>
      </c>
      <c r="M224" s="7" t="s">
        <v>57</v>
      </c>
      <c r="N224" s="15" t="s">
        <v>561</v>
      </c>
      <c r="O224" s="12" t="s">
        <v>202</v>
      </c>
      <c r="P224" s="7" t="s">
        <v>203</v>
      </c>
      <c r="Q224" s="7" t="s">
        <v>486</v>
      </c>
      <c r="R224" s="7" t="s">
        <v>1512</v>
      </c>
      <c r="S224" s="16" t="s">
        <v>3728</v>
      </c>
      <c r="T224" s="16" t="s">
        <v>489</v>
      </c>
      <c r="U224" s="16" t="s">
        <v>489</v>
      </c>
      <c r="V224" s="16" t="s">
        <v>1824</v>
      </c>
      <c r="W224" s="17" t="s">
        <v>860</v>
      </c>
      <c r="X224" s="7" t="s">
        <v>64</v>
      </c>
      <c r="Y224" s="16" t="s">
        <v>202</v>
      </c>
      <c r="Z224" s="16" t="s">
        <v>202</v>
      </c>
      <c r="AA224" s="16" t="s">
        <v>202</v>
      </c>
      <c r="AB224" s="16" t="s">
        <v>202</v>
      </c>
      <c r="AC224" s="8" t="s">
        <v>202</v>
      </c>
      <c r="AD224" s="16" t="s">
        <v>3729</v>
      </c>
      <c r="AE224" s="16" t="s">
        <v>489</v>
      </c>
      <c r="AF224" s="16" t="s">
        <v>862</v>
      </c>
      <c r="AG224" s="16" t="s">
        <v>1824</v>
      </c>
      <c r="AH224" s="8" t="s">
        <v>3730</v>
      </c>
      <c r="AI224" s="16" t="s">
        <v>3731</v>
      </c>
      <c r="AJ224" s="16" t="s">
        <v>1518</v>
      </c>
      <c r="AK224" s="16" t="s">
        <v>215</v>
      </c>
      <c r="AL224" s="16" t="s">
        <v>1519</v>
      </c>
      <c r="AM224" s="8" t="s">
        <v>3732</v>
      </c>
      <c r="AN224" s="16" t="s">
        <v>3733</v>
      </c>
      <c r="AO224" s="16" t="s">
        <v>1522</v>
      </c>
      <c r="AP224" s="16" t="s">
        <v>1523</v>
      </c>
      <c r="AQ224" s="16" t="s">
        <v>788</v>
      </c>
      <c r="AR224" s="18" t="s">
        <v>3734</v>
      </c>
      <c r="AS224" s="19" t="s">
        <v>2839</v>
      </c>
      <c r="AT224" s="7" t="s">
        <v>3735</v>
      </c>
      <c r="AU224" s="7" t="s">
        <v>3736</v>
      </c>
      <c r="AV224" s="7" t="s">
        <v>226</v>
      </c>
      <c r="AW224" s="7" t="s">
        <v>202</v>
      </c>
      <c r="AX224" s="7" t="s">
        <v>202</v>
      </c>
      <c r="AY224" s="7" t="s">
        <v>202</v>
      </c>
      <c r="AZ224" s="7" t="s">
        <v>202</v>
      </c>
      <c r="BA224" s="7" t="s">
        <v>87</v>
      </c>
      <c r="BB224" s="7" t="s">
        <v>93</v>
      </c>
      <c r="BC224" s="7" t="s">
        <v>202</v>
      </c>
      <c r="BD224" s="7" t="s">
        <v>68</v>
      </c>
      <c r="BE224" s="7" t="s">
        <v>202</v>
      </c>
      <c r="BF224" s="7" t="s">
        <v>202</v>
      </c>
      <c r="BG224" s="7" t="s">
        <v>1482</v>
      </c>
      <c r="BH224" s="7" t="s">
        <v>202</v>
      </c>
      <c r="BI224" s="7" t="s">
        <v>89</v>
      </c>
      <c r="BJ224" s="7" t="s">
        <v>112</v>
      </c>
      <c r="BK224" s="7" t="s">
        <v>202</v>
      </c>
      <c r="BL224" s="7" t="s">
        <v>227</v>
      </c>
      <c r="BM224" s="7" t="s">
        <v>3737</v>
      </c>
      <c r="BN224" s="20" t="s">
        <v>3738</v>
      </c>
      <c r="BO224" s="7" t="s">
        <v>3739</v>
      </c>
      <c r="BP224" s="8" t="s">
        <v>560</v>
      </c>
      <c r="BQ224" s="8" t="s">
        <v>562</v>
      </c>
      <c r="BR224" s="8" t="s">
        <v>539</v>
      </c>
      <c r="BS224" s="8" t="s">
        <v>560</v>
      </c>
      <c r="BT224" s="8" t="s">
        <v>2612</v>
      </c>
      <c r="BU224" s="8" t="s">
        <v>2596</v>
      </c>
      <c r="BV224" s="16" t="s">
        <v>202</v>
      </c>
      <c r="BW224" s="27" t="s">
        <v>811</v>
      </c>
      <c r="BX224" s="28" t="s">
        <v>3740</v>
      </c>
    </row>
    <row r="225" spans="1:76" s="6" customFormat="1" ht="37.5" customHeight="1" x14ac:dyDescent="0.35">
      <c r="A225" s="12" t="s">
        <v>191</v>
      </c>
      <c r="B225" s="7" t="s">
        <v>535</v>
      </c>
      <c r="C225" s="7" t="s">
        <v>3741</v>
      </c>
      <c r="D225" s="7" t="s">
        <v>3742</v>
      </c>
      <c r="E225" s="7" t="s">
        <v>3743</v>
      </c>
      <c r="F225" s="7" t="s">
        <v>159</v>
      </c>
      <c r="G225" s="10" t="s">
        <v>2874</v>
      </c>
      <c r="H225" s="7" t="s">
        <v>198</v>
      </c>
      <c r="I225" s="13" t="str">
        <f>TEXT(
  "2020-08-24",
  "JJ/MM/AA"
)</f>
        <v>24/08/20</v>
      </c>
      <c r="J225" s="14" t="s">
        <v>1446</v>
      </c>
      <c r="K225" s="14" t="s">
        <v>200</v>
      </c>
      <c r="L225" s="7" t="s">
        <v>333</v>
      </c>
      <c r="M225" s="7" t="s">
        <v>57</v>
      </c>
      <c r="N225" s="15" t="s">
        <v>561</v>
      </c>
      <c r="O225" s="12" t="s">
        <v>202</v>
      </c>
      <c r="P225" s="7" t="s">
        <v>202</v>
      </c>
      <c r="Q225" s="7" t="s">
        <v>203</v>
      </c>
      <c r="R225" s="7" t="s">
        <v>2864</v>
      </c>
      <c r="S225" s="16" t="s">
        <v>3744</v>
      </c>
      <c r="T225" s="16" t="s">
        <v>910</v>
      </c>
      <c r="U225" s="16" t="s">
        <v>489</v>
      </c>
      <c r="V225" s="16" t="s">
        <v>1991</v>
      </c>
      <c r="W225" s="17" t="s">
        <v>860</v>
      </c>
      <c r="X225" s="7" t="s">
        <v>64</v>
      </c>
      <c r="Y225" s="16" t="s">
        <v>202</v>
      </c>
      <c r="Z225" s="16" t="s">
        <v>202</v>
      </c>
      <c r="AA225" s="16" t="s">
        <v>202</v>
      </c>
      <c r="AB225" s="16" t="s">
        <v>202</v>
      </c>
      <c r="AC225" s="8" t="s">
        <v>202</v>
      </c>
      <c r="AD225" s="16" t="s">
        <v>202</v>
      </c>
      <c r="AE225" s="16" t="s">
        <v>202</v>
      </c>
      <c r="AF225" s="16" t="s">
        <v>202</v>
      </c>
      <c r="AG225" s="16" t="s">
        <v>202</v>
      </c>
      <c r="AH225" s="8" t="s">
        <v>202</v>
      </c>
      <c r="AI225" s="16" t="s">
        <v>3745</v>
      </c>
      <c r="AJ225" s="16" t="s">
        <v>338</v>
      </c>
      <c r="AK225" s="16" t="s">
        <v>1154</v>
      </c>
      <c r="AL225" s="16" t="s">
        <v>1495</v>
      </c>
      <c r="AM225" s="8" t="s">
        <v>3746</v>
      </c>
      <c r="AN225" s="16" t="s">
        <v>3747</v>
      </c>
      <c r="AO225" s="16" t="s">
        <v>465</v>
      </c>
      <c r="AP225" s="16" t="s">
        <v>1125</v>
      </c>
      <c r="AQ225" s="16" t="s">
        <v>2869</v>
      </c>
      <c r="AR225" s="18" t="s">
        <v>3748</v>
      </c>
      <c r="AS225" s="19" t="s">
        <v>2871</v>
      </c>
      <c r="AT225" s="7" t="s">
        <v>3735</v>
      </c>
      <c r="AU225" s="7" t="s">
        <v>3749</v>
      </c>
      <c r="AV225" s="7" t="s">
        <v>226</v>
      </c>
      <c r="AW225" s="7" t="s">
        <v>202</v>
      </c>
      <c r="AX225" s="7" t="s">
        <v>202</v>
      </c>
      <c r="AY225" s="7" t="s">
        <v>202</v>
      </c>
      <c r="AZ225" s="7" t="s">
        <v>202</v>
      </c>
      <c r="BA225" s="7" t="s">
        <v>87</v>
      </c>
      <c r="BB225" s="7" t="s">
        <v>106</v>
      </c>
      <c r="BC225" s="7" t="s">
        <v>202</v>
      </c>
      <c r="BD225" s="7" t="s">
        <v>68</v>
      </c>
      <c r="BE225" s="7" t="s">
        <v>202</v>
      </c>
      <c r="BF225" s="7" t="s">
        <v>202</v>
      </c>
      <c r="BG225" s="7" t="s">
        <v>202</v>
      </c>
      <c r="BH225" s="7" t="s">
        <v>202</v>
      </c>
      <c r="BI225" s="7" t="s">
        <v>118</v>
      </c>
      <c r="BJ225" s="7" t="s">
        <v>72</v>
      </c>
      <c r="BK225" s="7" t="s">
        <v>112</v>
      </c>
      <c r="BL225" s="7" t="s">
        <v>202</v>
      </c>
      <c r="BM225" s="7" t="s">
        <v>3737</v>
      </c>
      <c r="BN225" s="20" t="s">
        <v>3738</v>
      </c>
      <c r="BO225" s="7" t="s">
        <v>3739</v>
      </c>
      <c r="BP225" s="8" t="s">
        <v>2862</v>
      </c>
      <c r="BQ225" s="8" t="s">
        <v>560</v>
      </c>
      <c r="BR225" s="8" t="s">
        <v>561</v>
      </c>
      <c r="BS225" s="8" t="s">
        <v>560</v>
      </c>
      <c r="BT225" s="8" t="s">
        <v>2612</v>
      </c>
      <c r="BU225" s="8" t="s">
        <v>2596</v>
      </c>
      <c r="BV225" s="16" t="s">
        <v>202</v>
      </c>
      <c r="BW225" s="27" t="s">
        <v>811</v>
      </c>
      <c r="BX225" s="28" t="s">
        <v>3750</v>
      </c>
    </row>
    <row r="226" spans="1:76" s="6" customFormat="1" ht="37.5" customHeight="1" x14ac:dyDescent="0.35">
      <c r="A226" s="12" t="s">
        <v>191</v>
      </c>
      <c r="B226" s="7" t="s">
        <v>535</v>
      </c>
      <c r="C226" s="7" t="s">
        <v>3751</v>
      </c>
      <c r="D226" s="7" t="s">
        <v>3752</v>
      </c>
      <c r="E226" s="7" t="s">
        <v>3753</v>
      </c>
      <c r="F226" s="7" t="s">
        <v>159</v>
      </c>
      <c r="G226" s="10" t="s">
        <v>3754</v>
      </c>
      <c r="H226" s="7" t="s">
        <v>198</v>
      </c>
      <c r="I226" s="13" t="str">
        <f>TEXT(
  "2021-01-01",
  "JJ/MM/AA"
)</f>
        <v>01/01/21</v>
      </c>
      <c r="J226" s="14" t="s">
        <v>3755</v>
      </c>
      <c r="K226" s="14" t="s">
        <v>200</v>
      </c>
      <c r="L226" s="7" t="s">
        <v>360</v>
      </c>
      <c r="M226" s="7" t="s">
        <v>57</v>
      </c>
      <c r="N226" s="15" t="s">
        <v>561</v>
      </c>
      <c r="O226" s="12" t="s">
        <v>202</v>
      </c>
      <c r="P226" s="7" t="s">
        <v>202</v>
      </c>
      <c r="Q226" s="7" t="s">
        <v>334</v>
      </c>
      <c r="R226" s="7" t="s">
        <v>1493</v>
      </c>
      <c r="S226" s="16" t="s">
        <v>1808</v>
      </c>
      <c r="T226" s="16" t="s">
        <v>489</v>
      </c>
      <c r="U226" s="16" t="s">
        <v>204</v>
      </c>
      <c r="V226" s="16" t="s">
        <v>1824</v>
      </c>
      <c r="W226" s="17" t="s">
        <v>1496</v>
      </c>
      <c r="X226" s="7" t="s">
        <v>64</v>
      </c>
      <c r="Y226" s="16" t="s">
        <v>202</v>
      </c>
      <c r="Z226" s="16" t="s">
        <v>202</v>
      </c>
      <c r="AA226" s="16" t="s">
        <v>202</v>
      </c>
      <c r="AB226" s="16" t="s">
        <v>202</v>
      </c>
      <c r="AC226" s="8" t="s">
        <v>202</v>
      </c>
      <c r="AD226" s="16" t="s">
        <v>202</v>
      </c>
      <c r="AE226" s="16" t="s">
        <v>202</v>
      </c>
      <c r="AF226" s="16" t="s">
        <v>202</v>
      </c>
      <c r="AG226" s="16" t="s">
        <v>202</v>
      </c>
      <c r="AH226" s="8" t="s">
        <v>202</v>
      </c>
      <c r="AI226" s="16" t="s">
        <v>3731</v>
      </c>
      <c r="AJ226" s="16" t="s">
        <v>1518</v>
      </c>
      <c r="AK226" s="16" t="s">
        <v>215</v>
      </c>
      <c r="AL226" s="16" t="s">
        <v>1519</v>
      </c>
      <c r="AM226" s="8" t="s">
        <v>3756</v>
      </c>
      <c r="AN226" s="16" t="s">
        <v>3733</v>
      </c>
      <c r="AO226" s="16" t="s">
        <v>1522</v>
      </c>
      <c r="AP226" s="16" t="s">
        <v>1523</v>
      </c>
      <c r="AQ226" s="16" t="s">
        <v>788</v>
      </c>
      <c r="AR226" s="18" t="s">
        <v>3757</v>
      </c>
      <c r="AS226" s="19" t="s">
        <v>3758</v>
      </c>
      <c r="AT226" s="7" t="s">
        <v>3735</v>
      </c>
      <c r="AU226" s="7" t="s">
        <v>3759</v>
      </c>
      <c r="AV226" s="7" t="s">
        <v>226</v>
      </c>
      <c r="AW226" s="7" t="s">
        <v>202</v>
      </c>
      <c r="AX226" s="7" t="s">
        <v>202</v>
      </c>
      <c r="AY226" s="7" t="s">
        <v>202</v>
      </c>
      <c r="AZ226" s="7" t="s">
        <v>202</v>
      </c>
      <c r="BA226" s="7" t="s">
        <v>106</v>
      </c>
      <c r="BB226" s="7" t="s">
        <v>87</v>
      </c>
      <c r="BC226" s="7" t="s">
        <v>202</v>
      </c>
      <c r="BD226" s="7" t="s">
        <v>68</v>
      </c>
      <c r="BE226" s="7" t="s">
        <v>202</v>
      </c>
      <c r="BF226" s="7" t="s">
        <v>202</v>
      </c>
      <c r="BG226" s="7" t="s">
        <v>202</v>
      </c>
      <c r="BH226" s="7" t="s">
        <v>202</v>
      </c>
      <c r="BI226" s="7" t="s">
        <v>122</v>
      </c>
      <c r="BJ226" s="7" t="s">
        <v>72</v>
      </c>
      <c r="BK226" s="7" t="s">
        <v>112</v>
      </c>
      <c r="BL226" s="7" t="s">
        <v>202</v>
      </c>
      <c r="BM226" s="7" t="s">
        <v>3737</v>
      </c>
      <c r="BN226" s="20" t="s">
        <v>3738</v>
      </c>
      <c r="BO226" s="7" t="s">
        <v>3739</v>
      </c>
      <c r="BP226" s="8" t="s">
        <v>202</v>
      </c>
      <c r="BQ226" s="8" t="s">
        <v>202</v>
      </c>
      <c r="BR226" s="8" t="s">
        <v>202</v>
      </c>
      <c r="BS226" s="8" t="s">
        <v>202</v>
      </c>
      <c r="BT226" s="8" t="s">
        <v>202</v>
      </c>
      <c r="BU226" s="8" t="s">
        <v>202</v>
      </c>
      <c r="BV226" s="16" t="s">
        <v>202</v>
      </c>
      <c r="BW226" s="27" t="s">
        <v>811</v>
      </c>
      <c r="BX226" s="28" t="s">
        <v>3760</v>
      </c>
    </row>
    <row r="227" spans="1:76" s="6" customFormat="1" ht="37.5" customHeight="1" x14ac:dyDescent="0.35">
      <c r="A227" s="12" t="s">
        <v>191</v>
      </c>
      <c r="B227" s="7" t="s">
        <v>535</v>
      </c>
      <c r="C227" s="7" t="s">
        <v>3761</v>
      </c>
      <c r="D227" s="7" t="s">
        <v>3762</v>
      </c>
      <c r="E227" s="7" t="s">
        <v>3763</v>
      </c>
      <c r="F227" s="7" t="s">
        <v>159</v>
      </c>
      <c r="G227" s="10" t="s">
        <v>2052</v>
      </c>
      <c r="H227" s="7" t="s">
        <v>198</v>
      </c>
      <c r="I227" s="13" t="str">
        <f>TEXT(
  "2019-11-01",
  "JJ/MM/AA"
)</f>
        <v>01/11/19</v>
      </c>
      <c r="J227" s="14" t="s">
        <v>3236</v>
      </c>
      <c r="K227" s="14" t="s">
        <v>200</v>
      </c>
      <c r="L227" s="7" t="s">
        <v>201</v>
      </c>
      <c r="M227" s="7" t="s">
        <v>57</v>
      </c>
      <c r="N227" s="15" t="s">
        <v>561</v>
      </c>
      <c r="O227" s="12" t="s">
        <v>202</v>
      </c>
      <c r="P227" s="7" t="s">
        <v>203</v>
      </c>
      <c r="Q227" s="7" t="s">
        <v>570</v>
      </c>
      <c r="R227" s="7" t="s">
        <v>300</v>
      </c>
      <c r="S227" s="16" t="s">
        <v>1607</v>
      </c>
      <c r="T227" s="16" t="s">
        <v>2597</v>
      </c>
      <c r="U227" s="16" t="s">
        <v>302</v>
      </c>
      <c r="V227" s="16" t="s">
        <v>2598</v>
      </c>
      <c r="W227" s="17" t="s">
        <v>304</v>
      </c>
      <c r="X227" s="7" t="s">
        <v>64</v>
      </c>
      <c r="Y227" s="16" t="s">
        <v>202</v>
      </c>
      <c r="Z227" s="16" t="s">
        <v>202</v>
      </c>
      <c r="AA227" s="16" t="s">
        <v>202</v>
      </c>
      <c r="AB227" s="16" t="s">
        <v>202</v>
      </c>
      <c r="AC227" s="8" t="s">
        <v>202</v>
      </c>
      <c r="AD227" s="16" t="s">
        <v>3764</v>
      </c>
      <c r="AE227" s="16" t="s">
        <v>302</v>
      </c>
      <c r="AF227" s="16" t="s">
        <v>2600</v>
      </c>
      <c r="AG227" s="16" t="s">
        <v>2581</v>
      </c>
      <c r="AH227" s="8" t="s">
        <v>3765</v>
      </c>
      <c r="AI227" s="16" t="s">
        <v>3766</v>
      </c>
      <c r="AJ227" s="16" t="s">
        <v>214</v>
      </c>
      <c r="AK227" s="16" t="s">
        <v>215</v>
      </c>
      <c r="AL227" s="16" t="s">
        <v>216</v>
      </c>
      <c r="AM227" s="8" t="s">
        <v>3767</v>
      </c>
      <c r="AN227" s="16" t="s">
        <v>3768</v>
      </c>
      <c r="AO227" s="16" t="s">
        <v>219</v>
      </c>
      <c r="AP227" s="16" t="s">
        <v>220</v>
      </c>
      <c r="AQ227" s="16" t="s">
        <v>221</v>
      </c>
      <c r="AR227" s="18" t="s">
        <v>3769</v>
      </c>
      <c r="AS227" s="19" t="s">
        <v>2606</v>
      </c>
      <c r="AT227" s="7" t="s">
        <v>3735</v>
      </c>
      <c r="AU227" s="7" t="s">
        <v>3770</v>
      </c>
      <c r="AV227" s="7" t="s">
        <v>226</v>
      </c>
      <c r="AW227" s="7" t="s">
        <v>202</v>
      </c>
      <c r="AX227" s="7" t="s">
        <v>202</v>
      </c>
      <c r="AY227" s="7" t="s">
        <v>202</v>
      </c>
      <c r="AZ227" s="7" t="s">
        <v>202</v>
      </c>
      <c r="BA227" s="7" t="s">
        <v>87</v>
      </c>
      <c r="BB227" s="7" t="s">
        <v>93</v>
      </c>
      <c r="BC227" s="7" t="s">
        <v>202</v>
      </c>
      <c r="BD227" s="7" t="s">
        <v>68</v>
      </c>
      <c r="BE227" s="7" t="s">
        <v>202</v>
      </c>
      <c r="BF227" s="7" t="s">
        <v>202</v>
      </c>
      <c r="BG227" s="7" t="s">
        <v>1482</v>
      </c>
      <c r="BH227" s="7" t="s">
        <v>202</v>
      </c>
      <c r="BI227" s="7" t="s">
        <v>131</v>
      </c>
      <c r="BJ227" s="7" t="s">
        <v>112</v>
      </c>
      <c r="BK227" s="7" t="s">
        <v>202</v>
      </c>
      <c r="BL227" s="7" t="s">
        <v>227</v>
      </c>
      <c r="BM227" s="7" t="s">
        <v>3737</v>
      </c>
      <c r="BN227" s="20" t="s">
        <v>3738</v>
      </c>
      <c r="BO227" s="7" t="s">
        <v>3739</v>
      </c>
      <c r="BP227" s="8" t="s">
        <v>560</v>
      </c>
      <c r="BQ227" s="8" t="s">
        <v>562</v>
      </c>
      <c r="BR227" s="8" t="s">
        <v>539</v>
      </c>
      <c r="BS227" s="8" t="s">
        <v>560</v>
      </c>
      <c r="BT227" s="8" t="s">
        <v>2612</v>
      </c>
      <c r="BU227" s="8" t="s">
        <v>2596</v>
      </c>
      <c r="BV227" s="16" t="s">
        <v>202</v>
      </c>
      <c r="BW227" s="27" t="s">
        <v>811</v>
      </c>
      <c r="BX227" s="28" t="s">
        <v>3771</v>
      </c>
    </row>
    <row r="228" spans="1:76" s="6" customFormat="1" ht="37.5" customHeight="1" x14ac:dyDescent="0.35">
      <c r="A228" s="12" t="s">
        <v>191</v>
      </c>
      <c r="B228" s="7" t="s">
        <v>192</v>
      </c>
      <c r="C228" s="7" t="s">
        <v>3772</v>
      </c>
      <c r="D228" s="7" t="s">
        <v>3773</v>
      </c>
      <c r="E228" s="7" t="s">
        <v>3774</v>
      </c>
      <c r="F228" s="7" t="s">
        <v>196</v>
      </c>
      <c r="G228" s="10" t="s">
        <v>289</v>
      </c>
      <c r="H228" s="7" t="s">
        <v>198</v>
      </c>
      <c r="I228" s="13" t="str">
        <f>TEXT(
  "2019-04-30",
  "JJ/MM/AA"
)</f>
        <v>30/04/19</v>
      </c>
      <c r="J228" s="14" t="s">
        <v>3775</v>
      </c>
      <c r="K228" s="14" t="s">
        <v>200</v>
      </c>
      <c r="L228" s="7" t="s">
        <v>201</v>
      </c>
      <c r="M228" s="7" t="s">
        <v>57</v>
      </c>
      <c r="N228" s="15" t="s">
        <v>289</v>
      </c>
      <c r="O228" s="12" t="s">
        <v>202</v>
      </c>
      <c r="P228" s="7" t="s">
        <v>203</v>
      </c>
      <c r="Q228" s="7" t="s">
        <v>1337</v>
      </c>
      <c r="R228" s="7" t="s">
        <v>1535</v>
      </c>
      <c r="S228" s="16" t="s">
        <v>1339</v>
      </c>
      <c r="T228" s="16" t="s">
        <v>1324</v>
      </c>
      <c r="U228" s="16" t="s">
        <v>384</v>
      </c>
      <c r="V228" s="16" t="s">
        <v>1536</v>
      </c>
      <c r="W228" s="17" t="s">
        <v>576</v>
      </c>
      <c r="X228" s="7" t="s">
        <v>64</v>
      </c>
      <c r="Y228" s="16" t="s">
        <v>202</v>
      </c>
      <c r="Z228" s="16" t="s">
        <v>202</v>
      </c>
      <c r="AA228" s="16" t="s">
        <v>202</v>
      </c>
      <c r="AB228" s="16" t="s">
        <v>202</v>
      </c>
      <c r="AC228" s="8" t="s">
        <v>202</v>
      </c>
      <c r="AD228" s="16" t="s">
        <v>794</v>
      </c>
      <c r="AE228" s="16" t="s">
        <v>1537</v>
      </c>
      <c r="AF228" s="16" t="s">
        <v>928</v>
      </c>
      <c r="AG228" s="16" t="s">
        <v>1538</v>
      </c>
      <c r="AH228" s="8" t="s">
        <v>3776</v>
      </c>
      <c r="AI228" s="16" t="s">
        <v>1540</v>
      </c>
      <c r="AJ228" s="16" t="s">
        <v>214</v>
      </c>
      <c r="AK228" s="16" t="s">
        <v>215</v>
      </c>
      <c r="AL228" s="16" t="s">
        <v>216</v>
      </c>
      <c r="AM228" s="8" t="s">
        <v>3777</v>
      </c>
      <c r="AN228" s="16" t="s">
        <v>1542</v>
      </c>
      <c r="AO228" s="16" t="s">
        <v>219</v>
      </c>
      <c r="AP228" s="16" t="s">
        <v>220</v>
      </c>
      <c r="AQ228" s="16" t="s">
        <v>221</v>
      </c>
      <c r="AR228" s="18" t="s">
        <v>3778</v>
      </c>
      <c r="AS228" s="19" t="s">
        <v>585</v>
      </c>
      <c r="AT228" s="7" t="s">
        <v>3779</v>
      </c>
      <c r="AU228" s="7" t="s">
        <v>3780</v>
      </c>
      <c r="AV228" s="7" t="s">
        <v>226</v>
      </c>
      <c r="AW228" s="7" t="s">
        <v>202</v>
      </c>
      <c r="AX228" s="7" t="s">
        <v>202</v>
      </c>
      <c r="AY228" s="7" t="s">
        <v>202</v>
      </c>
      <c r="AZ228" s="7" t="s">
        <v>202</v>
      </c>
      <c r="BA228" s="7" t="s">
        <v>93</v>
      </c>
      <c r="BB228" s="7" t="s">
        <v>66</v>
      </c>
      <c r="BC228" s="7" t="s">
        <v>60</v>
      </c>
      <c r="BD228" s="7" t="s">
        <v>68</v>
      </c>
      <c r="BE228" s="7" t="s">
        <v>202</v>
      </c>
      <c r="BF228" s="7" t="s">
        <v>202</v>
      </c>
      <c r="BG228" s="7" t="s">
        <v>70</v>
      </c>
      <c r="BH228" s="7" t="s">
        <v>202</v>
      </c>
      <c r="BI228" s="7" t="s">
        <v>131</v>
      </c>
      <c r="BJ228" s="7" t="s">
        <v>90</v>
      </c>
      <c r="BK228" s="7" t="s">
        <v>72</v>
      </c>
      <c r="BL228" s="7" t="s">
        <v>73</v>
      </c>
      <c r="BM228" s="7" t="s">
        <v>3781</v>
      </c>
      <c r="BN228" s="20" t="s">
        <v>3782</v>
      </c>
      <c r="BO228" s="7" t="s">
        <v>3783</v>
      </c>
      <c r="BP228" s="8" t="s">
        <v>232</v>
      </c>
      <c r="BQ228" s="8" t="s">
        <v>197</v>
      </c>
      <c r="BR228" s="8" t="s">
        <v>591</v>
      </c>
      <c r="BS228" s="8" t="s">
        <v>592</v>
      </c>
      <c r="BT228" s="8" t="s">
        <v>475</v>
      </c>
      <c r="BU228" s="8" t="s">
        <v>286</v>
      </c>
      <c r="BV228" s="16" t="s">
        <v>202</v>
      </c>
      <c r="BW228" s="27" t="s">
        <v>237</v>
      </c>
      <c r="BX228" s="28" t="s">
        <v>3784</v>
      </c>
    </row>
    <row r="229" spans="1:76" s="6" customFormat="1" ht="37.5" customHeight="1" x14ac:dyDescent="0.35">
      <c r="A229" s="12" t="s">
        <v>191</v>
      </c>
      <c r="B229" s="7" t="s">
        <v>3785</v>
      </c>
      <c r="C229" s="7" t="s">
        <v>3786</v>
      </c>
      <c r="D229" s="7" t="s">
        <v>3787</v>
      </c>
      <c r="E229" s="7" t="s">
        <v>3788</v>
      </c>
      <c r="F229" s="7" t="s">
        <v>2168</v>
      </c>
      <c r="G229" s="10" t="s">
        <v>3789</v>
      </c>
      <c r="H229" s="7" t="s">
        <v>198</v>
      </c>
      <c r="I229" s="13" t="str">
        <f>TEXT(
  "2021-09-01",
  "JJ/MM/AA"
)</f>
        <v>01/09/21</v>
      </c>
      <c r="J229" s="14" t="s">
        <v>202</v>
      </c>
      <c r="K229" s="14" t="s">
        <v>200</v>
      </c>
      <c r="L229" s="7" t="s">
        <v>201</v>
      </c>
      <c r="M229" s="7" t="s">
        <v>57</v>
      </c>
      <c r="N229" s="15" t="s">
        <v>3789</v>
      </c>
      <c r="O229" s="12" t="s">
        <v>202</v>
      </c>
      <c r="P229" s="7" t="s">
        <v>203</v>
      </c>
      <c r="Q229" s="7" t="s">
        <v>570</v>
      </c>
      <c r="R229" s="7" t="s">
        <v>2187</v>
      </c>
      <c r="S229" s="16" t="s">
        <v>2188</v>
      </c>
      <c r="T229" s="16" t="s">
        <v>2189</v>
      </c>
      <c r="U229" s="16" t="s">
        <v>570</v>
      </c>
      <c r="V229" s="16" t="s">
        <v>2190</v>
      </c>
      <c r="W229" s="17" t="s">
        <v>386</v>
      </c>
      <c r="X229" s="7" t="s">
        <v>64</v>
      </c>
      <c r="Y229" s="16" t="s">
        <v>202</v>
      </c>
      <c r="Z229" s="16" t="s">
        <v>202</v>
      </c>
      <c r="AA229" s="16" t="s">
        <v>202</v>
      </c>
      <c r="AB229" s="16" t="s">
        <v>202</v>
      </c>
      <c r="AC229" s="8" t="s">
        <v>202</v>
      </c>
      <c r="AD229" s="16" t="s">
        <v>487</v>
      </c>
      <c r="AE229" s="16" t="s">
        <v>570</v>
      </c>
      <c r="AF229" s="16" t="s">
        <v>736</v>
      </c>
      <c r="AG229" s="16" t="s">
        <v>273</v>
      </c>
      <c r="AH229" s="8" t="s">
        <v>3790</v>
      </c>
      <c r="AI229" s="16" t="s">
        <v>2192</v>
      </c>
      <c r="AJ229" s="16" t="s">
        <v>1798</v>
      </c>
      <c r="AK229" s="16" t="s">
        <v>1663</v>
      </c>
      <c r="AL229" s="16" t="s">
        <v>524</v>
      </c>
      <c r="AM229" s="8" t="s">
        <v>3791</v>
      </c>
      <c r="AN229" s="16" t="s">
        <v>2194</v>
      </c>
      <c r="AO229" s="16" t="s">
        <v>2195</v>
      </c>
      <c r="AP229" s="16" t="s">
        <v>1942</v>
      </c>
      <c r="AQ229" s="16" t="s">
        <v>2139</v>
      </c>
      <c r="AR229" s="18" t="s">
        <v>3792</v>
      </c>
      <c r="AS229" s="19" t="s">
        <v>3793</v>
      </c>
      <c r="AT229" s="7" t="s">
        <v>3794</v>
      </c>
      <c r="AU229" s="7" t="s">
        <v>3795</v>
      </c>
      <c r="AV229" s="7" t="s">
        <v>226</v>
      </c>
      <c r="AW229" s="7" t="s">
        <v>202</v>
      </c>
      <c r="AX229" s="7" t="s">
        <v>202</v>
      </c>
      <c r="AY229" s="7" t="s">
        <v>202</v>
      </c>
      <c r="AZ229" s="7" t="s">
        <v>227</v>
      </c>
      <c r="BA229" s="7" t="s">
        <v>103</v>
      </c>
      <c r="BB229" s="7" t="s">
        <v>59</v>
      </c>
      <c r="BC229" s="7" t="s">
        <v>227</v>
      </c>
      <c r="BD229" s="7" t="s">
        <v>88</v>
      </c>
      <c r="BE229" s="7" t="s">
        <v>202</v>
      </c>
      <c r="BF229" s="7" t="s">
        <v>202</v>
      </c>
      <c r="BG229" s="7" t="s">
        <v>70</v>
      </c>
      <c r="BH229" s="7" t="s">
        <v>227</v>
      </c>
      <c r="BI229" s="7" t="s">
        <v>111</v>
      </c>
      <c r="BJ229" s="7" t="s">
        <v>90</v>
      </c>
      <c r="BK229" s="7" t="s">
        <v>72</v>
      </c>
      <c r="BL229" s="7" t="s">
        <v>73</v>
      </c>
      <c r="BM229" s="7" t="s">
        <v>3796</v>
      </c>
      <c r="BN229" s="20" t="s">
        <v>3797</v>
      </c>
      <c r="BO229" s="7" t="s">
        <v>3798</v>
      </c>
      <c r="BP229" s="8" t="s">
        <v>263</v>
      </c>
      <c r="BQ229" s="8" t="s">
        <v>286</v>
      </c>
      <c r="BR229" s="8" t="s">
        <v>236</v>
      </c>
      <c r="BS229" s="8" t="s">
        <v>285</v>
      </c>
      <c r="BT229" s="8" t="s">
        <v>475</v>
      </c>
      <c r="BU229" s="8" t="s">
        <v>202</v>
      </c>
      <c r="BV229" s="16" t="s">
        <v>202</v>
      </c>
      <c r="BW229" s="27" t="s">
        <v>237</v>
      </c>
      <c r="BX229" s="28" t="s">
        <v>3799</v>
      </c>
    </row>
    <row r="230" spans="1:76" s="6" customFormat="1" ht="37.5" customHeight="1" x14ac:dyDescent="0.35">
      <c r="A230" s="12" t="s">
        <v>191</v>
      </c>
      <c r="B230" s="7" t="s">
        <v>2007</v>
      </c>
      <c r="C230" s="7" t="s">
        <v>3800</v>
      </c>
      <c r="D230" s="7" t="s">
        <v>3801</v>
      </c>
      <c r="E230" s="7" t="s">
        <v>3802</v>
      </c>
      <c r="F230" s="7" t="s">
        <v>173</v>
      </c>
      <c r="G230" s="10" t="s">
        <v>3803</v>
      </c>
      <c r="H230" s="7" t="s">
        <v>198</v>
      </c>
      <c r="I230" s="13" t="str">
        <f>TEXT(
  "2019-03-01",
  "JJ/MM/AA"
)</f>
        <v>01/03/19</v>
      </c>
      <c r="J230" s="14" t="s">
        <v>202</v>
      </c>
      <c r="K230" s="14" t="s">
        <v>200</v>
      </c>
      <c r="L230" s="7" t="s">
        <v>201</v>
      </c>
      <c r="M230" s="7" t="s">
        <v>57</v>
      </c>
      <c r="N230" s="15" t="s">
        <v>2024</v>
      </c>
      <c r="O230" s="12" t="s">
        <v>202</v>
      </c>
      <c r="P230" s="7" t="s">
        <v>203</v>
      </c>
      <c r="Q230" s="7" t="s">
        <v>486</v>
      </c>
      <c r="R230" s="7" t="s">
        <v>313</v>
      </c>
      <c r="S230" s="16" t="s">
        <v>204</v>
      </c>
      <c r="T230" s="16" t="s">
        <v>1337</v>
      </c>
      <c r="U230" s="16" t="s">
        <v>687</v>
      </c>
      <c r="V230" s="16" t="s">
        <v>525</v>
      </c>
      <c r="W230" s="17" t="s">
        <v>340</v>
      </c>
      <c r="X230" s="7" t="s">
        <v>91</v>
      </c>
      <c r="Y230" s="16" t="s">
        <v>202</v>
      </c>
      <c r="Z230" s="16" t="s">
        <v>202</v>
      </c>
      <c r="AA230" s="16" t="s">
        <v>202</v>
      </c>
      <c r="AB230" s="16" t="s">
        <v>202</v>
      </c>
      <c r="AC230" s="8" t="s">
        <v>202</v>
      </c>
      <c r="AD230" s="16" t="s">
        <v>3804</v>
      </c>
      <c r="AE230" s="16" t="s">
        <v>2630</v>
      </c>
      <c r="AF230" s="16" t="s">
        <v>381</v>
      </c>
      <c r="AG230" s="16" t="s">
        <v>525</v>
      </c>
      <c r="AH230" s="8" t="s">
        <v>3805</v>
      </c>
      <c r="AI230" s="16" t="s">
        <v>3806</v>
      </c>
      <c r="AJ230" s="16" t="s">
        <v>214</v>
      </c>
      <c r="AK230" s="16" t="s">
        <v>215</v>
      </c>
      <c r="AL230" s="16" t="s">
        <v>216</v>
      </c>
      <c r="AM230" s="8" t="s">
        <v>3807</v>
      </c>
      <c r="AN230" s="16" t="s">
        <v>3808</v>
      </c>
      <c r="AO230" s="16" t="s">
        <v>347</v>
      </c>
      <c r="AP230" s="16" t="s">
        <v>348</v>
      </c>
      <c r="AQ230" s="16" t="s">
        <v>708</v>
      </c>
      <c r="AR230" s="18" t="s">
        <v>3809</v>
      </c>
      <c r="AS230" s="19" t="s">
        <v>1291</v>
      </c>
      <c r="AT230" s="7" t="s">
        <v>3810</v>
      </c>
      <c r="AU230" s="7" t="s">
        <v>3811</v>
      </c>
      <c r="AV230" s="7" t="s">
        <v>226</v>
      </c>
      <c r="AW230" s="7" t="s">
        <v>202</v>
      </c>
      <c r="AX230" s="7" t="s">
        <v>202</v>
      </c>
      <c r="AY230" s="7" t="s">
        <v>202</v>
      </c>
      <c r="AZ230" s="7" t="s">
        <v>202</v>
      </c>
      <c r="BA230" s="7" t="s">
        <v>93</v>
      </c>
      <c r="BB230" s="7" t="s">
        <v>98</v>
      </c>
      <c r="BC230" s="7" t="s">
        <v>227</v>
      </c>
      <c r="BD230" s="7" t="s">
        <v>68</v>
      </c>
      <c r="BE230" s="7" t="s">
        <v>202</v>
      </c>
      <c r="BF230" s="7" t="s">
        <v>202</v>
      </c>
      <c r="BG230" s="7" t="s">
        <v>3812</v>
      </c>
      <c r="BH230" s="7" t="s">
        <v>227</v>
      </c>
      <c r="BI230" s="7" t="s">
        <v>131</v>
      </c>
      <c r="BJ230" s="7" t="s">
        <v>72</v>
      </c>
      <c r="BK230" s="7" t="s">
        <v>90</v>
      </c>
      <c r="BL230" s="7" t="s">
        <v>227</v>
      </c>
      <c r="BM230" s="7" t="s">
        <v>3813</v>
      </c>
      <c r="BN230" s="20" t="s">
        <v>3814</v>
      </c>
      <c r="BO230" s="7" t="s">
        <v>3815</v>
      </c>
      <c r="BP230" s="8" t="s">
        <v>2025</v>
      </c>
      <c r="BQ230" s="8" t="s">
        <v>2011</v>
      </c>
      <c r="BR230" s="8" t="s">
        <v>2026</v>
      </c>
      <c r="BS230" s="8" t="s">
        <v>3287</v>
      </c>
      <c r="BT230" s="8" t="s">
        <v>2085</v>
      </c>
      <c r="BU230" s="8" t="s">
        <v>202</v>
      </c>
      <c r="BV230" s="16" t="s">
        <v>202</v>
      </c>
      <c r="BW230" s="27" t="s">
        <v>237</v>
      </c>
      <c r="BX230" s="28" t="s">
        <v>3816</v>
      </c>
    </row>
    <row r="231" spans="1:76" s="6" customFormat="1" ht="37.5" customHeight="1" x14ac:dyDescent="0.35">
      <c r="A231" s="12" t="s">
        <v>191</v>
      </c>
      <c r="B231" s="7" t="s">
        <v>2007</v>
      </c>
      <c r="C231" s="7" t="s">
        <v>3817</v>
      </c>
      <c r="D231" s="7" t="s">
        <v>3818</v>
      </c>
      <c r="E231" s="7" t="s">
        <v>3819</v>
      </c>
      <c r="F231" s="7" t="s">
        <v>173</v>
      </c>
      <c r="G231" s="10" t="s">
        <v>3820</v>
      </c>
      <c r="H231" s="7" t="s">
        <v>198</v>
      </c>
      <c r="I231" s="13" t="str">
        <f>TEXT(
  "2020-08-26",
  "JJ/MM/AA"
)</f>
        <v>26/08/20</v>
      </c>
      <c r="J231" s="14" t="s">
        <v>858</v>
      </c>
      <c r="K231" s="14" t="s">
        <v>200</v>
      </c>
      <c r="L231" s="7" t="s">
        <v>201</v>
      </c>
      <c r="M231" s="7" t="s">
        <v>57</v>
      </c>
      <c r="N231" s="15" t="s">
        <v>2024</v>
      </c>
      <c r="O231" s="12" t="s">
        <v>202</v>
      </c>
      <c r="P231" s="7" t="s">
        <v>203</v>
      </c>
      <c r="Q231" s="7" t="s">
        <v>838</v>
      </c>
      <c r="R231" s="7" t="s">
        <v>1323</v>
      </c>
      <c r="S231" s="16" t="s">
        <v>1324</v>
      </c>
      <c r="T231" s="16" t="s">
        <v>455</v>
      </c>
      <c r="U231" s="16" t="s">
        <v>837</v>
      </c>
      <c r="V231" s="16" t="s">
        <v>927</v>
      </c>
      <c r="W231" s="17" t="s">
        <v>576</v>
      </c>
      <c r="X231" s="7" t="s">
        <v>64</v>
      </c>
      <c r="Y231" s="16" t="s">
        <v>202</v>
      </c>
      <c r="Z231" s="16" t="s">
        <v>202</v>
      </c>
      <c r="AA231" s="16" t="s">
        <v>202</v>
      </c>
      <c r="AB231" s="16" t="s">
        <v>202</v>
      </c>
      <c r="AC231" s="8" t="s">
        <v>202</v>
      </c>
      <c r="AD231" s="16" t="s">
        <v>739</v>
      </c>
      <c r="AE231" s="16" t="s">
        <v>837</v>
      </c>
      <c r="AF231" s="16" t="s">
        <v>1325</v>
      </c>
      <c r="AG231" s="16" t="s">
        <v>927</v>
      </c>
      <c r="AH231" s="8" t="s">
        <v>3821</v>
      </c>
      <c r="AI231" s="16" t="s">
        <v>1327</v>
      </c>
      <c r="AJ231" s="16" t="s">
        <v>214</v>
      </c>
      <c r="AK231" s="16" t="s">
        <v>215</v>
      </c>
      <c r="AL231" s="16" t="s">
        <v>216</v>
      </c>
      <c r="AM231" s="8" t="s">
        <v>3822</v>
      </c>
      <c r="AN231" s="16" t="s">
        <v>1329</v>
      </c>
      <c r="AO231" s="16" t="s">
        <v>219</v>
      </c>
      <c r="AP231" s="16" t="s">
        <v>220</v>
      </c>
      <c r="AQ231" s="16" t="s">
        <v>221</v>
      </c>
      <c r="AR231" s="18" t="s">
        <v>3823</v>
      </c>
      <c r="AS231" s="19" t="s">
        <v>585</v>
      </c>
      <c r="AT231" s="7" t="s">
        <v>3824</v>
      </c>
      <c r="AU231" s="7" t="s">
        <v>3825</v>
      </c>
      <c r="AV231" s="7" t="s">
        <v>226</v>
      </c>
      <c r="AW231" s="7" t="s">
        <v>202</v>
      </c>
      <c r="AX231" s="7" t="s">
        <v>202</v>
      </c>
      <c r="AY231" s="7" t="s">
        <v>202</v>
      </c>
      <c r="AZ231" s="7" t="s">
        <v>227</v>
      </c>
      <c r="BA231" s="7" t="s">
        <v>59</v>
      </c>
      <c r="BB231" s="7" t="s">
        <v>98</v>
      </c>
      <c r="BC231" s="7" t="s">
        <v>227</v>
      </c>
      <c r="BD231" s="7" t="s">
        <v>68</v>
      </c>
      <c r="BE231" s="7" t="s">
        <v>202</v>
      </c>
      <c r="BF231" s="7" t="s">
        <v>202</v>
      </c>
      <c r="BG231" s="7" t="s">
        <v>227</v>
      </c>
      <c r="BH231" s="7" t="s">
        <v>227</v>
      </c>
      <c r="BI231" s="7" t="s">
        <v>131</v>
      </c>
      <c r="BJ231" s="7" t="s">
        <v>90</v>
      </c>
      <c r="BK231" s="7" t="s">
        <v>72</v>
      </c>
      <c r="BL231" s="7" t="s">
        <v>96</v>
      </c>
      <c r="BM231" s="7" t="s">
        <v>3826</v>
      </c>
      <c r="BN231" s="20" t="s">
        <v>3827</v>
      </c>
      <c r="BO231" s="7" t="s">
        <v>3828</v>
      </c>
      <c r="BP231" s="8" t="s">
        <v>2025</v>
      </c>
      <c r="BQ231" s="8" t="s">
        <v>3829</v>
      </c>
      <c r="BR231" s="8" t="s">
        <v>3830</v>
      </c>
      <c r="BS231" s="8" t="s">
        <v>3287</v>
      </c>
      <c r="BT231" s="8" t="s">
        <v>3299</v>
      </c>
      <c r="BU231" s="8" t="s">
        <v>3831</v>
      </c>
      <c r="BV231" s="16" t="s">
        <v>202</v>
      </c>
      <c r="BW231" s="27" t="s">
        <v>237</v>
      </c>
      <c r="BX231" s="28" t="s">
        <v>3832</v>
      </c>
    </row>
    <row r="232" spans="1:76" s="6" customFormat="1" ht="37.5" customHeight="1" x14ac:dyDescent="0.35">
      <c r="A232" s="12" t="s">
        <v>191</v>
      </c>
      <c r="B232" s="7" t="s">
        <v>2007</v>
      </c>
      <c r="C232" s="7" t="s">
        <v>3833</v>
      </c>
      <c r="D232" s="7" t="s">
        <v>3834</v>
      </c>
      <c r="E232" s="7" t="s">
        <v>3835</v>
      </c>
      <c r="F232" s="7" t="s">
        <v>173</v>
      </c>
      <c r="G232" s="10" t="s">
        <v>2024</v>
      </c>
      <c r="H232" s="7" t="s">
        <v>198</v>
      </c>
      <c r="I232" s="13" t="str">
        <f>TEXT(
  "2018-10-10",
  "JJ/MM/AA"
)</f>
        <v>10/10/18</v>
      </c>
      <c r="J232" s="14" t="s">
        <v>2076</v>
      </c>
      <c r="K232" s="14" t="s">
        <v>200</v>
      </c>
      <c r="L232" s="7" t="s">
        <v>201</v>
      </c>
      <c r="M232" s="7" t="s">
        <v>57</v>
      </c>
      <c r="N232" s="15" t="s">
        <v>2024</v>
      </c>
      <c r="O232" s="12" t="s">
        <v>202</v>
      </c>
      <c r="P232" s="7" t="s">
        <v>203</v>
      </c>
      <c r="Q232" s="7" t="s">
        <v>838</v>
      </c>
      <c r="R232" s="7" t="s">
        <v>1323</v>
      </c>
      <c r="S232" s="16" t="s">
        <v>1324</v>
      </c>
      <c r="T232" s="16" t="s">
        <v>455</v>
      </c>
      <c r="U232" s="16" t="s">
        <v>837</v>
      </c>
      <c r="V232" s="16" t="s">
        <v>927</v>
      </c>
      <c r="W232" s="17" t="s">
        <v>576</v>
      </c>
      <c r="X232" s="7" t="s">
        <v>64</v>
      </c>
      <c r="Y232" s="16" t="s">
        <v>202</v>
      </c>
      <c r="Z232" s="16" t="s">
        <v>202</v>
      </c>
      <c r="AA232" s="16" t="s">
        <v>202</v>
      </c>
      <c r="AB232" s="16" t="s">
        <v>202</v>
      </c>
      <c r="AC232" s="8" t="s">
        <v>202</v>
      </c>
      <c r="AD232" s="16" t="s">
        <v>739</v>
      </c>
      <c r="AE232" s="16" t="s">
        <v>837</v>
      </c>
      <c r="AF232" s="16" t="s">
        <v>1325</v>
      </c>
      <c r="AG232" s="16" t="s">
        <v>927</v>
      </c>
      <c r="AH232" s="8" t="s">
        <v>3836</v>
      </c>
      <c r="AI232" s="16" t="s">
        <v>1327</v>
      </c>
      <c r="AJ232" s="16" t="s">
        <v>214</v>
      </c>
      <c r="AK232" s="16" t="s">
        <v>215</v>
      </c>
      <c r="AL232" s="16" t="s">
        <v>216</v>
      </c>
      <c r="AM232" s="8" t="s">
        <v>3837</v>
      </c>
      <c r="AN232" s="16" t="s">
        <v>1329</v>
      </c>
      <c r="AO232" s="16" t="s">
        <v>219</v>
      </c>
      <c r="AP232" s="16" t="s">
        <v>220</v>
      </c>
      <c r="AQ232" s="16" t="s">
        <v>221</v>
      </c>
      <c r="AR232" s="18" t="s">
        <v>3838</v>
      </c>
      <c r="AS232" s="19" t="s">
        <v>585</v>
      </c>
      <c r="AT232" s="7" t="s">
        <v>3839</v>
      </c>
      <c r="AU232" s="7" t="s">
        <v>3840</v>
      </c>
      <c r="AV232" s="7" t="s">
        <v>226</v>
      </c>
      <c r="AW232" s="7" t="s">
        <v>202</v>
      </c>
      <c r="AX232" s="7" t="s">
        <v>202</v>
      </c>
      <c r="AY232" s="7" t="s">
        <v>202</v>
      </c>
      <c r="AZ232" s="7" t="s">
        <v>202</v>
      </c>
      <c r="BA232" s="7" t="s">
        <v>98</v>
      </c>
      <c r="BB232" s="7" t="s">
        <v>93</v>
      </c>
      <c r="BC232" s="7" t="s">
        <v>227</v>
      </c>
      <c r="BD232" s="7" t="s">
        <v>68</v>
      </c>
      <c r="BE232" s="7" t="s">
        <v>202</v>
      </c>
      <c r="BF232" s="7" t="s">
        <v>202</v>
      </c>
      <c r="BG232" s="7" t="s">
        <v>2434</v>
      </c>
      <c r="BH232" s="7" t="s">
        <v>227</v>
      </c>
      <c r="BI232" s="7" t="s">
        <v>131</v>
      </c>
      <c r="BJ232" s="7" t="s">
        <v>90</v>
      </c>
      <c r="BK232" s="7" t="s">
        <v>72</v>
      </c>
      <c r="BL232" s="7" t="s">
        <v>227</v>
      </c>
      <c r="BM232" s="7" t="s">
        <v>3841</v>
      </c>
      <c r="BN232" s="20" t="s">
        <v>3827</v>
      </c>
      <c r="BO232" s="7" t="s">
        <v>3842</v>
      </c>
      <c r="BP232" s="8" t="s">
        <v>2025</v>
      </c>
      <c r="BQ232" s="8" t="s">
        <v>1239</v>
      </c>
      <c r="BR232" s="8" t="s">
        <v>2026</v>
      </c>
      <c r="BS232" s="8" t="s">
        <v>3287</v>
      </c>
      <c r="BT232" s="8" t="s">
        <v>3299</v>
      </c>
      <c r="BU232" s="8" t="s">
        <v>3300</v>
      </c>
      <c r="BV232" s="16" t="s">
        <v>202</v>
      </c>
      <c r="BW232" s="27" t="s">
        <v>237</v>
      </c>
      <c r="BX232" s="28" t="s">
        <v>3843</v>
      </c>
    </row>
    <row r="233" spans="1:76" s="6" customFormat="1" ht="37.5" customHeight="1" x14ac:dyDescent="0.35">
      <c r="A233" s="12" t="s">
        <v>191</v>
      </c>
      <c r="B233" s="7" t="s">
        <v>650</v>
      </c>
      <c r="C233" s="7" t="s">
        <v>3844</v>
      </c>
      <c r="D233" s="7" t="s">
        <v>3845</v>
      </c>
      <c r="E233" s="7" t="s">
        <v>3846</v>
      </c>
      <c r="F233" s="7" t="s">
        <v>165</v>
      </c>
      <c r="G233" s="10" t="s">
        <v>677</v>
      </c>
      <c r="H233" s="7" t="s">
        <v>296</v>
      </c>
      <c r="I233" s="13" t="str">
        <f>TEXT(
  "2018-10-10",
  "JJ/MM/AA"
)</f>
        <v>10/10/18</v>
      </c>
      <c r="J233" s="14" t="s">
        <v>1492</v>
      </c>
      <c r="K233" s="14" t="s">
        <v>200</v>
      </c>
      <c r="L233" s="7" t="s">
        <v>201</v>
      </c>
      <c r="M233" s="7" t="s">
        <v>57</v>
      </c>
      <c r="N233" s="15" t="s">
        <v>677</v>
      </c>
      <c r="O233" s="12" t="s">
        <v>202</v>
      </c>
      <c r="P233" s="7" t="s">
        <v>203</v>
      </c>
      <c r="Q233" s="7" t="s">
        <v>486</v>
      </c>
      <c r="R233" s="7" t="s">
        <v>313</v>
      </c>
      <c r="S233" s="16" t="s">
        <v>1740</v>
      </c>
      <c r="T233" s="16" t="s">
        <v>545</v>
      </c>
      <c r="U233" s="16" t="s">
        <v>302</v>
      </c>
      <c r="V233" s="16" t="s">
        <v>1495</v>
      </c>
      <c r="W233" s="17" t="s">
        <v>491</v>
      </c>
      <c r="X233" s="7" t="s">
        <v>64</v>
      </c>
      <c r="Y233" s="16" t="s">
        <v>202</v>
      </c>
      <c r="Z233" s="16" t="s">
        <v>202</v>
      </c>
      <c r="AA233" s="16" t="s">
        <v>202</v>
      </c>
      <c r="AB233" s="16" t="s">
        <v>202</v>
      </c>
      <c r="AC233" s="8" t="s">
        <v>202</v>
      </c>
      <c r="AD233" s="16" t="s">
        <v>896</v>
      </c>
      <c r="AE233" s="16" t="s">
        <v>302</v>
      </c>
      <c r="AF233" s="16" t="s">
        <v>1607</v>
      </c>
      <c r="AG233" s="16" t="s">
        <v>1495</v>
      </c>
      <c r="AH233" s="8" t="s">
        <v>3847</v>
      </c>
      <c r="AI233" s="16" t="s">
        <v>1742</v>
      </c>
      <c r="AJ233" s="16" t="s">
        <v>214</v>
      </c>
      <c r="AK233" s="16" t="s">
        <v>215</v>
      </c>
      <c r="AL233" s="16" t="s">
        <v>216</v>
      </c>
      <c r="AM233" s="8" t="s">
        <v>3848</v>
      </c>
      <c r="AN233" s="16" t="s">
        <v>1744</v>
      </c>
      <c r="AO233" s="16" t="s">
        <v>219</v>
      </c>
      <c r="AP233" s="16" t="s">
        <v>220</v>
      </c>
      <c r="AQ233" s="16" t="s">
        <v>221</v>
      </c>
      <c r="AR233" s="18" t="s">
        <v>3849</v>
      </c>
      <c r="AS233" s="19" t="s">
        <v>501</v>
      </c>
      <c r="AT233" s="7" t="s">
        <v>3850</v>
      </c>
      <c r="AU233" s="7" t="s">
        <v>3851</v>
      </c>
      <c r="AV233" s="7" t="s">
        <v>226</v>
      </c>
      <c r="AW233" s="7" t="s">
        <v>202</v>
      </c>
      <c r="AX233" s="7" t="s">
        <v>202</v>
      </c>
      <c r="AY233" s="7" t="s">
        <v>202</v>
      </c>
      <c r="AZ233" s="7" t="s">
        <v>202</v>
      </c>
      <c r="BA233" s="7" t="s">
        <v>93</v>
      </c>
      <c r="BB233" s="7" t="s">
        <v>103</v>
      </c>
      <c r="BC233" s="7" t="s">
        <v>76</v>
      </c>
      <c r="BD233" s="7" t="s">
        <v>94</v>
      </c>
      <c r="BE233" s="7" t="s">
        <v>202</v>
      </c>
      <c r="BF233" s="7" t="s">
        <v>202</v>
      </c>
      <c r="BG233" s="7" t="s">
        <v>318</v>
      </c>
      <c r="BH233" s="7" t="s">
        <v>202</v>
      </c>
      <c r="BI233" s="7" t="s">
        <v>131</v>
      </c>
      <c r="BJ233" s="7" t="s">
        <v>112</v>
      </c>
      <c r="BK233" s="7" t="s">
        <v>90</v>
      </c>
      <c r="BL233" s="7" t="s">
        <v>227</v>
      </c>
      <c r="BM233" s="7" t="s">
        <v>672</v>
      </c>
      <c r="BN233" s="20" t="s">
        <v>3852</v>
      </c>
      <c r="BO233" s="7" t="s">
        <v>3853</v>
      </c>
      <c r="BP233" s="8" t="s">
        <v>675</v>
      </c>
      <c r="BQ233" s="8" t="s">
        <v>323</v>
      </c>
      <c r="BR233" s="8" t="s">
        <v>676</v>
      </c>
      <c r="BS233" s="8" t="s">
        <v>830</v>
      </c>
      <c r="BT233" s="8" t="s">
        <v>654</v>
      </c>
      <c r="BU233" s="8" t="s">
        <v>202</v>
      </c>
      <c r="BV233" s="16" t="s">
        <v>202</v>
      </c>
      <c r="BW233" s="27" t="s">
        <v>327</v>
      </c>
      <c r="BX233" s="28" t="s">
        <v>3854</v>
      </c>
    </row>
    <row r="234" spans="1:76" s="6" customFormat="1" ht="37.5" customHeight="1" x14ac:dyDescent="0.35">
      <c r="A234" s="12" t="s">
        <v>191</v>
      </c>
      <c r="B234" s="7" t="s">
        <v>375</v>
      </c>
      <c r="C234" s="7" t="s">
        <v>3855</v>
      </c>
      <c r="D234" s="7" t="s">
        <v>3856</v>
      </c>
      <c r="E234" s="7" t="s">
        <v>3857</v>
      </c>
      <c r="F234" s="7" t="s">
        <v>153</v>
      </c>
      <c r="G234" s="10" t="s">
        <v>3858</v>
      </c>
      <c r="H234" s="7" t="s">
        <v>198</v>
      </c>
      <c r="I234" s="13" t="str">
        <f>TEXT(
  "2018-10-10",
  "JJ/MM/AA"
)</f>
        <v>10/10/18</v>
      </c>
      <c r="J234" s="14" t="s">
        <v>1796</v>
      </c>
      <c r="K234" s="14" t="s">
        <v>200</v>
      </c>
      <c r="L234" s="7" t="s">
        <v>201</v>
      </c>
      <c r="M234" s="7" t="s">
        <v>57</v>
      </c>
      <c r="N234" s="15" t="s">
        <v>3858</v>
      </c>
      <c r="O234" s="12" t="s">
        <v>202</v>
      </c>
      <c r="P234" s="7" t="s">
        <v>203</v>
      </c>
      <c r="Q234" s="7" t="s">
        <v>344</v>
      </c>
      <c r="R234" s="7" t="s">
        <v>3859</v>
      </c>
      <c r="S234" s="16" t="s">
        <v>1397</v>
      </c>
      <c r="T234" s="16" t="s">
        <v>838</v>
      </c>
      <c r="U234" s="16" t="s">
        <v>686</v>
      </c>
      <c r="V234" s="16" t="s">
        <v>3860</v>
      </c>
      <c r="W234" s="17" t="s">
        <v>3861</v>
      </c>
      <c r="X234" s="7" t="s">
        <v>82</v>
      </c>
      <c r="Y234" s="16" t="s">
        <v>202</v>
      </c>
      <c r="Z234" s="16" t="s">
        <v>202</v>
      </c>
      <c r="AA234" s="16" t="s">
        <v>202</v>
      </c>
      <c r="AB234" s="16" t="s">
        <v>202</v>
      </c>
      <c r="AC234" s="8" t="s">
        <v>202</v>
      </c>
      <c r="AD234" s="16" t="s">
        <v>578</v>
      </c>
      <c r="AE234" s="16" t="s">
        <v>686</v>
      </c>
      <c r="AF234" s="16" t="s">
        <v>1798</v>
      </c>
      <c r="AG234" s="16" t="s">
        <v>3860</v>
      </c>
      <c r="AH234" s="8" t="s">
        <v>3862</v>
      </c>
      <c r="AI234" s="16" t="s">
        <v>3863</v>
      </c>
      <c r="AJ234" s="16" t="s">
        <v>742</v>
      </c>
      <c r="AK234" s="16" t="s">
        <v>743</v>
      </c>
      <c r="AL234" s="16" t="s">
        <v>216</v>
      </c>
      <c r="AM234" s="8" t="s">
        <v>3864</v>
      </c>
      <c r="AN234" s="16" t="s">
        <v>3865</v>
      </c>
      <c r="AO234" s="16" t="s">
        <v>347</v>
      </c>
      <c r="AP234" s="16" t="s">
        <v>348</v>
      </c>
      <c r="AQ234" s="16" t="s">
        <v>3866</v>
      </c>
      <c r="AR234" s="18" t="s">
        <v>3867</v>
      </c>
      <c r="AS234" s="19" t="s">
        <v>3868</v>
      </c>
      <c r="AT234" s="7" t="s">
        <v>3869</v>
      </c>
      <c r="AU234" s="7" t="s">
        <v>3870</v>
      </c>
      <c r="AV234" s="7" t="s">
        <v>226</v>
      </c>
      <c r="AW234" s="7" t="s">
        <v>202</v>
      </c>
      <c r="AX234" s="7" t="s">
        <v>202</v>
      </c>
      <c r="AY234" s="7" t="s">
        <v>202</v>
      </c>
      <c r="AZ234" s="7" t="s">
        <v>128</v>
      </c>
      <c r="BA234" s="7" t="s">
        <v>93</v>
      </c>
      <c r="BB234" s="7" t="s">
        <v>103</v>
      </c>
      <c r="BC234" s="7" t="s">
        <v>202</v>
      </c>
      <c r="BD234" s="7" t="s">
        <v>124</v>
      </c>
      <c r="BE234" s="7" t="s">
        <v>202</v>
      </c>
      <c r="BF234" s="7" t="s">
        <v>95</v>
      </c>
      <c r="BG234" s="7" t="s">
        <v>3548</v>
      </c>
      <c r="BH234" s="7" t="s">
        <v>202</v>
      </c>
      <c r="BI234" s="7" t="s">
        <v>122</v>
      </c>
      <c r="BJ234" s="7" t="s">
        <v>72</v>
      </c>
      <c r="BK234" s="7" t="s">
        <v>112</v>
      </c>
      <c r="BL234" s="7" t="s">
        <v>227</v>
      </c>
      <c r="BM234" s="7" t="s">
        <v>3871</v>
      </c>
      <c r="BN234" s="20" t="s">
        <v>3872</v>
      </c>
      <c r="BO234" s="7" t="s">
        <v>3873</v>
      </c>
      <c r="BP234" s="8" t="s">
        <v>484</v>
      </c>
      <c r="BQ234" s="8" t="s">
        <v>964</v>
      </c>
      <c r="BR234" s="8" t="s">
        <v>1441</v>
      </c>
      <c r="BS234" s="8" t="s">
        <v>1199</v>
      </c>
      <c r="BT234" s="8" t="s">
        <v>3874</v>
      </c>
      <c r="BU234" s="8" t="s">
        <v>202</v>
      </c>
      <c r="BV234" s="16" t="s">
        <v>3875</v>
      </c>
      <c r="BW234" s="27" t="s">
        <v>405</v>
      </c>
      <c r="BX234" s="28" t="s">
        <v>3876</v>
      </c>
    </row>
    <row r="235" spans="1:76" s="6" customFormat="1" ht="37.5" customHeight="1" x14ac:dyDescent="0.35">
      <c r="A235" s="12" t="s">
        <v>191</v>
      </c>
      <c r="B235" s="7" t="s">
        <v>375</v>
      </c>
      <c r="C235" s="7" t="s">
        <v>3877</v>
      </c>
      <c r="D235" s="7" t="s">
        <v>3878</v>
      </c>
      <c r="E235" s="7" t="s">
        <v>3879</v>
      </c>
      <c r="F235" s="7" t="s">
        <v>153</v>
      </c>
      <c r="G235" s="10" t="s">
        <v>3874</v>
      </c>
      <c r="H235" s="7" t="s">
        <v>198</v>
      </c>
      <c r="I235" s="13" t="str">
        <f>TEXT(
  "2018-10-10",
  "JJ/MM/AA"
)</f>
        <v>10/10/18</v>
      </c>
      <c r="J235" s="14" t="s">
        <v>1796</v>
      </c>
      <c r="K235" s="14" t="s">
        <v>200</v>
      </c>
      <c r="L235" s="7" t="s">
        <v>201</v>
      </c>
      <c r="M235" s="7" t="s">
        <v>57</v>
      </c>
      <c r="N235" s="15" t="s">
        <v>3874</v>
      </c>
      <c r="O235" s="12" t="s">
        <v>202</v>
      </c>
      <c r="P235" s="7" t="s">
        <v>203</v>
      </c>
      <c r="Q235" s="7" t="s">
        <v>344</v>
      </c>
      <c r="R235" s="7" t="s">
        <v>3859</v>
      </c>
      <c r="S235" s="16" t="s">
        <v>1397</v>
      </c>
      <c r="T235" s="16" t="s">
        <v>838</v>
      </c>
      <c r="U235" s="16" t="s">
        <v>686</v>
      </c>
      <c r="V235" s="16" t="s">
        <v>3860</v>
      </c>
      <c r="W235" s="17" t="s">
        <v>3861</v>
      </c>
      <c r="X235" s="7" t="s">
        <v>82</v>
      </c>
      <c r="Y235" s="16" t="s">
        <v>202</v>
      </c>
      <c r="Z235" s="16" t="s">
        <v>202</v>
      </c>
      <c r="AA235" s="16" t="s">
        <v>202</v>
      </c>
      <c r="AB235" s="16" t="s">
        <v>202</v>
      </c>
      <c r="AC235" s="8" t="s">
        <v>202</v>
      </c>
      <c r="AD235" s="16" t="s">
        <v>578</v>
      </c>
      <c r="AE235" s="16" t="s">
        <v>686</v>
      </c>
      <c r="AF235" s="16" t="s">
        <v>1798</v>
      </c>
      <c r="AG235" s="16" t="s">
        <v>3860</v>
      </c>
      <c r="AH235" s="8" t="s">
        <v>3880</v>
      </c>
      <c r="AI235" s="16" t="s">
        <v>3863</v>
      </c>
      <c r="AJ235" s="16" t="s">
        <v>742</v>
      </c>
      <c r="AK235" s="16" t="s">
        <v>743</v>
      </c>
      <c r="AL235" s="16" t="s">
        <v>216</v>
      </c>
      <c r="AM235" s="8" t="s">
        <v>3881</v>
      </c>
      <c r="AN235" s="16" t="s">
        <v>3865</v>
      </c>
      <c r="AO235" s="16" t="s">
        <v>347</v>
      </c>
      <c r="AP235" s="16" t="s">
        <v>348</v>
      </c>
      <c r="AQ235" s="16" t="s">
        <v>3866</v>
      </c>
      <c r="AR235" s="18" t="s">
        <v>3882</v>
      </c>
      <c r="AS235" s="19" t="s">
        <v>3883</v>
      </c>
      <c r="AT235" s="7" t="s">
        <v>3869</v>
      </c>
      <c r="AU235" s="7" t="s">
        <v>3884</v>
      </c>
      <c r="AV235" s="7" t="s">
        <v>226</v>
      </c>
      <c r="AW235" s="7" t="s">
        <v>202</v>
      </c>
      <c r="AX235" s="7" t="s">
        <v>202</v>
      </c>
      <c r="AY235" s="7" t="s">
        <v>202</v>
      </c>
      <c r="AZ235" s="7" t="s">
        <v>102</v>
      </c>
      <c r="BA235" s="7" t="s">
        <v>93</v>
      </c>
      <c r="BB235" s="7" t="s">
        <v>103</v>
      </c>
      <c r="BC235" s="7" t="s">
        <v>202</v>
      </c>
      <c r="BD235" s="7" t="s">
        <v>121</v>
      </c>
      <c r="BE235" s="7" t="s">
        <v>202</v>
      </c>
      <c r="BF235" s="7" t="s">
        <v>95</v>
      </c>
      <c r="BG235" s="7" t="s">
        <v>3548</v>
      </c>
      <c r="BH235" s="7" t="s">
        <v>202</v>
      </c>
      <c r="BI235" s="7" t="s">
        <v>122</v>
      </c>
      <c r="BJ235" s="7" t="s">
        <v>72</v>
      </c>
      <c r="BK235" s="7" t="s">
        <v>112</v>
      </c>
      <c r="BL235" s="7" t="s">
        <v>227</v>
      </c>
      <c r="BM235" s="7" t="s">
        <v>3871</v>
      </c>
      <c r="BN235" s="20" t="s">
        <v>3872</v>
      </c>
      <c r="BO235" s="7" t="s">
        <v>3873</v>
      </c>
      <c r="BP235" s="8" t="s">
        <v>484</v>
      </c>
      <c r="BQ235" s="8" t="s">
        <v>964</v>
      </c>
      <c r="BR235" s="8" t="s">
        <v>1441</v>
      </c>
      <c r="BS235" s="8" t="s">
        <v>1199</v>
      </c>
      <c r="BT235" s="8" t="s">
        <v>3858</v>
      </c>
      <c r="BU235" s="8" t="s">
        <v>202</v>
      </c>
      <c r="BV235" s="16" t="s">
        <v>3885</v>
      </c>
      <c r="BW235" s="27" t="s">
        <v>405</v>
      </c>
      <c r="BX235" s="28" t="s">
        <v>3886</v>
      </c>
    </row>
    <row r="236" spans="1:76" s="6" customFormat="1" ht="37.5" customHeight="1" x14ac:dyDescent="0.35">
      <c r="A236" s="12" t="s">
        <v>191</v>
      </c>
      <c r="B236" s="7" t="s">
        <v>375</v>
      </c>
      <c r="C236" s="7" t="s">
        <v>3887</v>
      </c>
      <c r="D236" s="7" t="s">
        <v>3888</v>
      </c>
      <c r="E236" s="7" t="s">
        <v>3889</v>
      </c>
      <c r="F236" s="7" t="s">
        <v>153</v>
      </c>
      <c r="G236" s="10" t="s">
        <v>1199</v>
      </c>
      <c r="H236" s="7" t="s">
        <v>198</v>
      </c>
      <c r="I236" s="13" t="str">
        <f>TEXT(
  "2018-10-10",
  "JJ/MM/AA"
)</f>
        <v>10/10/18</v>
      </c>
      <c r="J236" s="14" t="s">
        <v>1796</v>
      </c>
      <c r="K236" s="14" t="s">
        <v>200</v>
      </c>
      <c r="L236" s="7" t="s">
        <v>201</v>
      </c>
      <c r="M236" s="7" t="s">
        <v>57</v>
      </c>
      <c r="N236" s="15" t="s">
        <v>1199</v>
      </c>
      <c r="O236" s="12" t="s">
        <v>202</v>
      </c>
      <c r="P236" s="7" t="s">
        <v>203</v>
      </c>
      <c r="Q236" s="7" t="s">
        <v>344</v>
      </c>
      <c r="R236" s="7" t="s">
        <v>3859</v>
      </c>
      <c r="S236" s="16" t="s">
        <v>1397</v>
      </c>
      <c r="T236" s="16" t="s">
        <v>838</v>
      </c>
      <c r="U236" s="16" t="s">
        <v>686</v>
      </c>
      <c r="V236" s="16" t="s">
        <v>3860</v>
      </c>
      <c r="W236" s="17" t="s">
        <v>3861</v>
      </c>
      <c r="X236" s="7" t="s">
        <v>82</v>
      </c>
      <c r="Y236" s="16" t="s">
        <v>202</v>
      </c>
      <c r="Z236" s="16" t="s">
        <v>202</v>
      </c>
      <c r="AA236" s="16" t="s">
        <v>202</v>
      </c>
      <c r="AB236" s="16" t="s">
        <v>202</v>
      </c>
      <c r="AC236" s="8" t="s">
        <v>202</v>
      </c>
      <c r="AD236" s="16" t="s">
        <v>578</v>
      </c>
      <c r="AE236" s="16" t="s">
        <v>686</v>
      </c>
      <c r="AF236" s="16" t="s">
        <v>1798</v>
      </c>
      <c r="AG236" s="16" t="s">
        <v>3860</v>
      </c>
      <c r="AH236" s="8" t="s">
        <v>3890</v>
      </c>
      <c r="AI236" s="16" t="s">
        <v>3863</v>
      </c>
      <c r="AJ236" s="16" t="s">
        <v>742</v>
      </c>
      <c r="AK236" s="16" t="s">
        <v>743</v>
      </c>
      <c r="AL236" s="16" t="s">
        <v>216</v>
      </c>
      <c r="AM236" s="8" t="s">
        <v>3891</v>
      </c>
      <c r="AN236" s="16" t="s">
        <v>3865</v>
      </c>
      <c r="AO236" s="16" t="s">
        <v>347</v>
      </c>
      <c r="AP236" s="16" t="s">
        <v>348</v>
      </c>
      <c r="AQ236" s="16" t="s">
        <v>3866</v>
      </c>
      <c r="AR236" s="18" t="s">
        <v>3892</v>
      </c>
      <c r="AS236" s="19" t="s">
        <v>3893</v>
      </c>
      <c r="AT236" s="7" t="s">
        <v>3869</v>
      </c>
      <c r="AU236" s="7" t="s">
        <v>3870</v>
      </c>
      <c r="AV236" s="7" t="s">
        <v>226</v>
      </c>
      <c r="AW236" s="7" t="s">
        <v>202</v>
      </c>
      <c r="AX236" s="7" t="s">
        <v>202</v>
      </c>
      <c r="AY236" s="7" t="s">
        <v>202</v>
      </c>
      <c r="AZ236" s="7" t="s">
        <v>92</v>
      </c>
      <c r="BA236" s="7" t="s">
        <v>93</v>
      </c>
      <c r="BB236" s="7" t="s">
        <v>103</v>
      </c>
      <c r="BC236" s="7" t="s">
        <v>202</v>
      </c>
      <c r="BD236" s="7" t="s">
        <v>124</v>
      </c>
      <c r="BE236" s="7" t="s">
        <v>202</v>
      </c>
      <c r="BF236" s="7" t="s">
        <v>110</v>
      </c>
      <c r="BG236" s="7" t="s">
        <v>3548</v>
      </c>
      <c r="BH236" s="7" t="s">
        <v>202</v>
      </c>
      <c r="BI236" s="7" t="s">
        <v>122</v>
      </c>
      <c r="BJ236" s="7" t="s">
        <v>72</v>
      </c>
      <c r="BK236" s="7" t="s">
        <v>112</v>
      </c>
      <c r="BL236" s="7" t="s">
        <v>227</v>
      </c>
      <c r="BM236" s="7" t="s">
        <v>3871</v>
      </c>
      <c r="BN236" s="20" t="s">
        <v>3872</v>
      </c>
      <c r="BO236" s="7" t="s">
        <v>3873</v>
      </c>
      <c r="BP236" s="8" t="s">
        <v>484</v>
      </c>
      <c r="BQ236" s="8" t="s">
        <v>964</v>
      </c>
      <c r="BR236" s="8" t="s">
        <v>1441</v>
      </c>
      <c r="BS236" s="8" t="s">
        <v>3874</v>
      </c>
      <c r="BT236" s="8" t="s">
        <v>3858</v>
      </c>
      <c r="BU236" s="8" t="s">
        <v>202</v>
      </c>
      <c r="BV236" s="16" t="s">
        <v>3894</v>
      </c>
      <c r="BW236" s="27" t="s">
        <v>405</v>
      </c>
      <c r="BX236" s="28" t="s">
        <v>3876</v>
      </c>
    </row>
    <row r="237" spans="1:76" s="6" customFormat="1" ht="37.5" customHeight="1" x14ac:dyDescent="0.35">
      <c r="A237" s="12" t="s">
        <v>191</v>
      </c>
      <c r="B237" s="7" t="s">
        <v>3343</v>
      </c>
      <c r="C237" s="7" t="s">
        <v>3895</v>
      </c>
      <c r="D237" s="7" t="s">
        <v>3896</v>
      </c>
      <c r="E237" s="7" t="s">
        <v>3897</v>
      </c>
      <c r="F237" s="7" t="s">
        <v>174</v>
      </c>
      <c r="G237" s="10" t="s">
        <v>3898</v>
      </c>
      <c r="H237" s="7" t="s">
        <v>202</v>
      </c>
      <c r="I237" s="13" t="str">
        <f>TEXT(
  "2018-10-23",
  "JJ/MM/AA"
)</f>
        <v>23/10/18</v>
      </c>
      <c r="J237" s="14" t="s">
        <v>1839</v>
      </c>
      <c r="K237" s="14" t="s">
        <v>200</v>
      </c>
      <c r="L237" s="7" t="s">
        <v>201</v>
      </c>
      <c r="M237" s="7" t="s">
        <v>57</v>
      </c>
      <c r="N237" s="15" t="s">
        <v>202</v>
      </c>
      <c r="O237" s="12" t="s">
        <v>202</v>
      </c>
      <c r="P237" s="7" t="s">
        <v>203</v>
      </c>
      <c r="Q237" s="7" t="s">
        <v>928</v>
      </c>
      <c r="R237" s="7" t="s">
        <v>3899</v>
      </c>
      <c r="S237" s="16" t="s">
        <v>1339</v>
      </c>
      <c r="T237" s="16" t="s">
        <v>455</v>
      </c>
      <c r="U237" s="16" t="s">
        <v>337</v>
      </c>
      <c r="V237" s="16" t="s">
        <v>1340</v>
      </c>
      <c r="W237" s="17" t="s">
        <v>576</v>
      </c>
      <c r="X237" s="7" t="s">
        <v>64</v>
      </c>
      <c r="Y237" s="16" t="s">
        <v>202</v>
      </c>
      <c r="Z237" s="16" t="s">
        <v>202</v>
      </c>
      <c r="AA237" s="16" t="s">
        <v>202</v>
      </c>
      <c r="AB237" s="16" t="s">
        <v>202</v>
      </c>
      <c r="AC237" s="8" t="s">
        <v>202</v>
      </c>
      <c r="AD237" s="16" t="s">
        <v>303</v>
      </c>
      <c r="AE237" s="16" t="s">
        <v>337</v>
      </c>
      <c r="AF237" s="16" t="s">
        <v>763</v>
      </c>
      <c r="AG237" s="16" t="s">
        <v>1340</v>
      </c>
      <c r="AH237" s="8" t="s">
        <v>3900</v>
      </c>
      <c r="AI237" s="16" t="s">
        <v>3901</v>
      </c>
      <c r="AJ237" s="16" t="s">
        <v>214</v>
      </c>
      <c r="AK237" s="16" t="s">
        <v>215</v>
      </c>
      <c r="AL237" s="16" t="s">
        <v>216</v>
      </c>
      <c r="AM237" s="8" t="s">
        <v>3902</v>
      </c>
      <c r="AN237" s="16" t="s">
        <v>3903</v>
      </c>
      <c r="AO237" s="16" t="s">
        <v>219</v>
      </c>
      <c r="AP237" s="16" t="s">
        <v>220</v>
      </c>
      <c r="AQ237" s="16" t="s">
        <v>221</v>
      </c>
      <c r="AR237" s="18" t="s">
        <v>3904</v>
      </c>
      <c r="AS237" s="19" t="s">
        <v>585</v>
      </c>
      <c r="AT237" s="7" t="s">
        <v>3905</v>
      </c>
      <c r="AU237" s="7" t="s">
        <v>3906</v>
      </c>
      <c r="AV237" s="7" t="s">
        <v>226</v>
      </c>
      <c r="AW237" s="7" t="s">
        <v>202</v>
      </c>
      <c r="AX237" s="7" t="s">
        <v>202</v>
      </c>
      <c r="AY237" s="7" t="s">
        <v>202</v>
      </c>
      <c r="AZ237" s="7" t="s">
        <v>202</v>
      </c>
      <c r="BA237" s="7" t="s">
        <v>84</v>
      </c>
      <c r="BB237" s="7" t="s">
        <v>93</v>
      </c>
      <c r="BC237" s="7" t="s">
        <v>60</v>
      </c>
      <c r="BD237" s="7" t="s">
        <v>68</v>
      </c>
      <c r="BE237" s="7" t="s">
        <v>69</v>
      </c>
      <c r="BF237" s="7" t="s">
        <v>202</v>
      </c>
      <c r="BG237" s="7" t="s">
        <v>250</v>
      </c>
      <c r="BH237" s="7" t="s">
        <v>202</v>
      </c>
      <c r="BI237" s="7" t="s">
        <v>131</v>
      </c>
      <c r="BJ237" s="7" t="s">
        <v>90</v>
      </c>
      <c r="BK237" s="7" t="s">
        <v>72</v>
      </c>
      <c r="BL237" s="7" t="s">
        <v>132</v>
      </c>
      <c r="BM237" s="7" t="s">
        <v>3907</v>
      </c>
      <c r="BN237" s="20" t="s">
        <v>3908</v>
      </c>
      <c r="BO237" s="7" t="s">
        <v>202</v>
      </c>
      <c r="BP237" s="8" t="s">
        <v>253</v>
      </c>
      <c r="BQ237" s="8" t="s">
        <v>323</v>
      </c>
      <c r="BR237" s="8" t="s">
        <v>243</v>
      </c>
      <c r="BS237" s="8" t="s">
        <v>255</v>
      </c>
      <c r="BT237" s="8" t="s">
        <v>3909</v>
      </c>
      <c r="BU237" s="8" t="s">
        <v>202</v>
      </c>
      <c r="BV237" s="16" t="s">
        <v>202</v>
      </c>
      <c r="BW237" s="27" t="s">
        <v>237</v>
      </c>
      <c r="BX237" s="28" t="s">
        <v>3910</v>
      </c>
    </row>
    <row r="238" spans="1:76" s="6" customFormat="1" ht="37.5" customHeight="1" x14ac:dyDescent="0.35">
      <c r="A238" s="12" t="s">
        <v>191</v>
      </c>
      <c r="B238" s="7" t="s">
        <v>3343</v>
      </c>
      <c r="C238" s="7" t="s">
        <v>3911</v>
      </c>
      <c r="D238" s="7" t="s">
        <v>3912</v>
      </c>
      <c r="E238" s="7" t="s">
        <v>3913</v>
      </c>
      <c r="F238" s="7" t="s">
        <v>174</v>
      </c>
      <c r="G238" s="10" t="s">
        <v>3914</v>
      </c>
      <c r="H238" s="7" t="s">
        <v>202</v>
      </c>
      <c r="I238" s="13" t="str">
        <f>TEXT(
  "2018-10-23",
  "JJ/MM/AA"
)</f>
        <v>23/10/18</v>
      </c>
      <c r="J238" s="14" t="s">
        <v>1839</v>
      </c>
      <c r="K238" s="14" t="s">
        <v>200</v>
      </c>
      <c r="L238" s="7" t="s">
        <v>201</v>
      </c>
      <c r="M238" s="7" t="s">
        <v>57</v>
      </c>
      <c r="N238" s="15" t="s">
        <v>202</v>
      </c>
      <c r="O238" s="12" t="s">
        <v>202</v>
      </c>
      <c r="P238" s="7" t="s">
        <v>203</v>
      </c>
      <c r="Q238" s="7" t="s">
        <v>928</v>
      </c>
      <c r="R238" s="7" t="s">
        <v>3899</v>
      </c>
      <c r="S238" s="16" t="s">
        <v>1537</v>
      </c>
      <c r="T238" s="16" t="s">
        <v>455</v>
      </c>
      <c r="U238" s="16" t="s">
        <v>337</v>
      </c>
      <c r="V238" s="16" t="s">
        <v>1340</v>
      </c>
      <c r="W238" s="17" t="s">
        <v>576</v>
      </c>
      <c r="X238" s="7" t="s">
        <v>64</v>
      </c>
      <c r="Y238" s="16" t="s">
        <v>202</v>
      </c>
      <c r="Z238" s="16" t="s">
        <v>202</v>
      </c>
      <c r="AA238" s="16" t="s">
        <v>202</v>
      </c>
      <c r="AB238" s="16" t="s">
        <v>202</v>
      </c>
      <c r="AC238" s="8" t="s">
        <v>202</v>
      </c>
      <c r="AD238" s="16" t="s">
        <v>462</v>
      </c>
      <c r="AE238" s="16" t="s">
        <v>337</v>
      </c>
      <c r="AF238" s="16" t="s">
        <v>763</v>
      </c>
      <c r="AG238" s="16" t="s">
        <v>1340</v>
      </c>
      <c r="AH238" s="8" t="s">
        <v>3915</v>
      </c>
      <c r="AI238" s="16" t="s">
        <v>3916</v>
      </c>
      <c r="AJ238" s="16" t="s">
        <v>214</v>
      </c>
      <c r="AK238" s="16" t="s">
        <v>215</v>
      </c>
      <c r="AL238" s="16" t="s">
        <v>216</v>
      </c>
      <c r="AM238" s="8" t="s">
        <v>3917</v>
      </c>
      <c r="AN238" s="16" t="s">
        <v>3918</v>
      </c>
      <c r="AO238" s="16" t="s">
        <v>219</v>
      </c>
      <c r="AP238" s="16" t="s">
        <v>220</v>
      </c>
      <c r="AQ238" s="16" t="s">
        <v>221</v>
      </c>
      <c r="AR238" s="18" t="s">
        <v>3919</v>
      </c>
      <c r="AS238" s="19" t="s">
        <v>585</v>
      </c>
      <c r="AT238" s="7" t="s">
        <v>3905</v>
      </c>
      <c r="AU238" s="7" t="s">
        <v>3920</v>
      </c>
      <c r="AV238" s="7" t="s">
        <v>226</v>
      </c>
      <c r="AW238" s="7" t="s">
        <v>202</v>
      </c>
      <c r="AX238" s="7" t="s">
        <v>202</v>
      </c>
      <c r="AY238" s="7" t="s">
        <v>202</v>
      </c>
      <c r="AZ238" s="7" t="s">
        <v>202</v>
      </c>
      <c r="BA238" s="7" t="s">
        <v>84</v>
      </c>
      <c r="BB238" s="7" t="s">
        <v>93</v>
      </c>
      <c r="BC238" s="7" t="s">
        <v>60</v>
      </c>
      <c r="BD238" s="7" t="s">
        <v>68</v>
      </c>
      <c r="BE238" s="7" t="s">
        <v>62</v>
      </c>
      <c r="BF238" s="7" t="s">
        <v>202</v>
      </c>
      <c r="BG238" s="7" t="s">
        <v>250</v>
      </c>
      <c r="BH238" s="7" t="s">
        <v>202</v>
      </c>
      <c r="BI238" s="7" t="s">
        <v>131</v>
      </c>
      <c r="BJ238" s="7" t="s">
        <v>90</v>
      </c>
      <c r="BK238" s="7" t="s">
        <v>72</v>
      </c>
      <c r="BL238" s="7" t="s">
        <v>132</v>
      </c>
      <c r="BM238" s="7" t="s">
        <v>3921</v>
      </c>
      <c r="BN238" s="20" t="s">
        <v>3908</v>
      </c>
      <c r="BO238" s="7" t="s">
        <v>202</v>
      </c>
      <c r="BP238" s="8" t="s">
        <v>253</v>
      </c>
      <c r="BQ238" s="8" t="s">
        <v>323</v>
      </c>
      <c r="BR238" s="8" t="s">
        <v>243</v>
      </c>
      <c r="BS238" s="8" t="s">
        <v>255</v>
      </c>
      <c r="BT238" s="8" t="s">
        <v>3909</v>
      </c>
      <c r="BU238" s="8" t="s">
        <v>202</v>
      </c>
      <c r="BV238" s="16" t="s">
        <v>202</v>
      </c>
      <c r="BW238" s="27" t="s">
        <v>237</v>
      </c>
      <c r="BX238" s="28" t="s">
        <v>3922</v>
      </c>
    </row>
    <row r="239" spans="1:76" s="6" customFormat="1" ht="37.5" customHeight="1" x14ac:dyDescent="0.35">
      <c r="A239" s="12" t="s">
        <v>191</v>
      </c>
      <c r="B239" s="7" t="s">
        <v>1176</v>
      </c>
      <c r="C239" s="7" t="s">
        <v>3923</v>
      </c>
      <c r="D239" s="7" t="s">
        <v>3924</v>
      </c>
      <c r="E239" s="7" t="s">
        <v>3925</v>
      </c>
      <c r="F239" s="7" t="s">
        <v>147</v>
      </c>
      <c r="G239" s="10" t="s">
        <v>1431</v>
      </c>
      <c r="H239" s="7" t="s">
        <v>198</v>
      </c>
      <c r="I239" s="13" t="str">
        <f>TEXT(
  "2018-10-10",
  "JJ/MM/AA"
)</f>
        <v>10/10/18</v>
      </c>
      <c r="J239" s="14" t="s">
        <v>2091</v>
      </c>
      <c r="K239" s="14" t="s">
        <v>200</v>
      </c>
      <c r="L239" s="7" t="s">
        <v>201</v>
      </c>
      <c r="M239" s="7" t="s">
        <v>57</v>
      </c>
      <c r="N239" s="15" t="s">
        <v>1431</v>
      </c>
      <c r="O239" s="12" t="s">
        <v>202</v>
      </c>
      <c r="P239" s="7" t="s">
        <v>203</v>
      </c>
      <c r="Q239" s="7" t="s">
        <v>522</v>
      </c>
      <c r="R239" s="7" t="s">
        <v>3926</v>
      </c>
      <c r="S239" s="16" t="s">
        <v>3927</v>
      </c>
      <c r="T239" s="16" t="s">
        <v>3928</v>
      </c>
      <c r="U239" s="16" t="s">
        <v>3928</v>
      </c>
      <c r="V239" s="16" t="s">
        <v>541</v>
      </c>
      <c r="W239" s="17" t="s">
        <v>340</v>
      </c>
      <c r="X239" s="7" t="s">
        <v>82</v>
      </c>
      <c r="Y239" s="16" t="s">
        <v>202</v>
      </c>
      <c r="Z239" s="16" t="s">
        <v>202</v>
      </c>
      <c r="AA239" s="16" t="s">
        <v>202</v>
      </c>
      <c r="AB239" s="16" t="s">
        <v>202</v>
      </c>
      <c r="AC239" s="8" t="s">
        <v>202</v>
      </c>
      <c r="AD239" s="16" t="s">
        <v>1156</v>
      </c>
      <c r="AE239" s="16" t="s">
        <v>3929</v>
      </c>
      <c r="AF239" s="16" t="s">
        <v>519</v>
      </c>
      <c r="AG239" s="16" t="s">
        <v>1538</v>
      </c>
      <c r="AH239" s="8" t="s">
        <v>3930</v>
      </c>
      <c r="AI239" s="16" t="s">
        <v>3931</v>
      </c>
      <c r="AJ239" s="16" t="s">
        <v>3405</v>
      </c>
      <c r="AK239" s="16" t="s">
        <v>1696</v>
      </c>
      <c r="AL239" s="16" t="s">
        <v>525</v>
      </c>
      <c r="AM239" s="8" t="s">
        <v>3932</v>
      </c>
      <c r="AN239" s="16" t="s">
        <v>3933</v>
      </c>
      <c r="AO239" s="16" t="s">
        <v>313</v>
      </c>
      <c r="AP239" s="16" t="s">
        <v>3934</v>
      </c>
      <c r="AQ239" s="16" t="s">
        <v>3935</v>
      </c>
      <c r="AR239" s="18" t="s">
        <v>3936</v>
      </c>
      <c r="AS239" s="19" t="s">
        <v>1425</v>
      </c>
      <c r="AT239" s="7" t="s">
        <v>3937</v>
      </c>
      <c r="AU239" s="7" t="s">
        <v>3938</v>
      </c>
      <c r="AV239" s="7" t="s">
        <v>226</v>
      </c>
      <c r="AW239" s="7" t="s">
        <v>202</v>
      </c>
      <c r="AX239" s="7" t="s">
        <v>202</v>
      </c>
      <c r="AY239" s="7" t="s">
        <v>202</v>
      </c>
      <c r="AZ239" s="7" t="s">
        <v>102</v>
      </c>
      <c r="BA239" s="7" t="s">
        <v>93</v>
      </c>
      <c r="BB239" s="7" t="s">
        <v>103</v>
      </c>
      <c r="BC239" s="7" t="s">
        <v>202</v>
      </c>
      <c r="BD239" s="7" t="s">
        <v>227</v>
      </c>
      <c r="BE239" s="7" t="s">
        <v>202</v>
      </c>
      <c r="BF239" s="7" t="s">
        <v>227</v>
      </c>
      <c r="BG239" s="7" t="s">
        <v>3548</v>
      </c>
      <c r="BH239" s="7" t="s">
        <v>202</v>
      </c>
      <c r="BI239" s="7" t="s">
        <v>81</v>
      </c>
      <c r="BJ239" s="7" t="s">
        <v>90</v>
      </c>
      <c r="BK239" s="7" t="s">
        <v>72</v>
      </c>
      <c r="BL239" s="7" t="s">
        <v>227</v>
      </c>
      <c r="BM239" s="7" t="s">
        <v>3939</v>
      </c>
      <c r="BN239" s="20" t="s">
        <v>3940</v>
      </c>
      <c r="BO239" s="7" t="s">
        <v>3937</v>
      </c>
      <c r="BP239" s="8" t="s">
        <v>484</v>
      </c>
      <c r="BQ239" s="8" t="s">
        <v>964</v>
      </c>
      <c r="BR239" s="8" t="s">
        <v>1199</v>
      </c>
      <c r="BS239" s="8" t="s">
        <v>202</v>
      </c>
      <c r="BT239" s="8" t="s">
        <v>202</v>
      </c>
      <c r="BU239" s="8" t="s">
        <v>202</v>
      </c>
      <c r="BV239" s="16" t="s">
        <v>3941</v>
      </c>
      <c r="BW239" s="27" t="s">
        <v>405</v>
      </c>
      <c r="BX239" s="28" t="s">
        <v>3942</v>
      </c>
    </row>
    <row r="240" spans="1:76" s="6" customFormat="1" ht="37.5" customHeight="1" x14ac:dyDescent="0.35">
      <c r="A240" s="12" t="s">
        <v>191</v>
      </c>
      <c r="B240" s="7" t="s">
        <v>1176</v>
      </c>
      <c r="C240" s="7" t="s">
        <v>3943</v>
      </c>
      <c r="D240" s="7" t="s">
        <v>3944</v>
      </c>
      <c r="E240" s="7" t="s">
        <v>3945</v>
      </c>
      <c r="F240" s="7" t="s">
        <v>147</v>
      </c>
      <c r="G240" s="10" t="s">
        <v>1441</v>
      </c>
      <c r="H240" s="7" t="s">
        <v>198</v>
      </c>
      <c r="I240" s="13" t="str">
        <f>TEXT(
  "2018-10-10",
  "JJ/MM/AA"
)</f>
        <v>10/10/18</v>
      </c>
      <c r="J240" s="14" t="s">
        <v>2091</v>
      </c>
      <c r="K240" s="14" t="s">
        <v>200</v>
      </c>
      <c r="L240" s="7" t="s">
        <v>201</v>
      </c>
      <c r="M240" s="7" t="s">
        <v>57</v>
      </c>
      <c r="N240" s="15" t="s">
        <v>1441</v>
      </c>
      <c r="O240" s="12" t="s">
        <v>202</v>
      </c>
      <c r="P240" s="7" t="s">
        <v>203</v>
      </c>
      <c r="Q240" s="7" t="s">
        <v>522</v>
      </c>
      <c r="R240" s="7" t="s">
        <v>3926</v>
      </c>
      <c r="S240" s="16" t="s">
        <v>3927</v>
      </c>
      <c r="T240" s="16" t="s">
        <v>3928</v>
      </c>
      <c r="U240" s="16" t="s">
        <v>3928</v>
      </c>
      <c r="V240" s="16" t="s">
        <v>541</v>
      </c>
      <c r="W240" s="17" t="s">
        <v>340</v>
      </c>
      <c r="X240" s="7" t="s">
        <v>82</v>
      </c>
      <c r="Y240" s="16" t="s">
        <v>202</v>
      </c>
      <c r="Z240" s="16" t="s">
        <v>202</v>
      </c>
      <c r="AA240" s="16" t="s">
        <v>202</v>
      </c>
      <c r="AB240" s="16" t="s">
        <v>202</v>
      </c>
      <c r="AC240" s="8" t="s">
        <v>202</v>
      </c>
      <c r="AD240" s="16" t="s">
        <v>1156</v>
      </c>
      <c r="AE240" s="16" t="s">
        <v>3929</v>
      </c>
      <c r="AF240" s="16" t="s">
        <v>519</v>
      </c>
      <c r="AG240" s="16" t="s">
        <v>1538</v>
      </c>
      <c r="AH240" s="8" t="s">
        <v>3946</v>
      </c>
      <c r="AI240" s="16" t="s">
        <v>3931</v>
      </c>
      <c r="AJ240" s="16" t="s">
        <v>3405</v>
      </c>
      <c r="AK240" s="16" t="s">
        <v>1696</v>
      </c>
      <c r="AL240" s="16" t="s">
        <v>525</v>
      </c>
      <c r="AM240" s="8" t="s">
        <v>3947</v>
      </c>
      <c r="AN240" s="16" t="s">
        <v>3933</v>
      </c>
      <c r="AO240" s="16" t="s">
        <v>313</v>
      </c>
      <c r="AP240" s="16" t="s">
        <v>3934</v>
      </c>
      <c r="AQ240" s="16" t="s">
        <v>3935</v>
      </c>
      <c r="AR240" s="18" t="s">
        <v>3948</v>
      </c>
      <c r="AS240" s="19" t="s">
        <v>1193</v>
      </c>
      <c r="AT240" s="7" t="s">
        <v>3949</v>
      </c>
      <c r="AU240" s="7" t="s">
        <v>3938</v>
      </c>
      <c r="AV240" s="7" t="s">
        <v>226</v>
      </c>
      <c r="AW240" s="7" t="s">
        <v>202</v>
      </c>
      <c r="AX240" s="7" t="s">
        <v>202</v>
      </c>
      <c r="AY240" s="7" t="s">
        <v>202</v>
      </c>
      <c r="AZ240" s="7" t="s">
        <v>108</v>
      </c>
      <c r="BA240" s="7" t="s">
        <v>93</v>
      </c>
      <c r="BB240" s="7" t="s">
        <v>103</v>
      </c>
      <c r="BC240" s="7" t="s">
        <v>202</v>
      </c>
      <c r="BD240" s="7" t="s">
        <v>227</v>
      </c>
      <c r="BE240" s="7" t="s">
        <v>202</v>
      </c>
      <c r="BF240" s="7" t="s">
        <v>227</v>
      </c>
      <c r="BG240" s="7" t="s">
        <v>3548</v>
      </c>
      <c r="BH240" s="7" t="s">
        <v>202</v>
      </c>
      <c r="BI240" s="7" t="s">
        <v>81</v>
      </c>
      <c r="BJ240" s="7" t="s">
        <v>72</v>
      </c>
      <c r="BK240" s="7" t="s">
        <v>90</v>
      </c>
      <c r="BL240" s="7" t="s">
        <v>227</v>
      </c>
      <c r="BM240" s="7" t="s">
        <v>3939</v>
      </c>
      <c r="BN240" s="20" t="s">
        <v>3940</v>
      </c>
      <c r="BO240" s="7" t="s">
        <v>3937</v>
      </c>
      <c r="BP240" s="8" t="s">
        <v>484</v>
      </c>
      <c r="BQ240" s="8" t="s">
        <v>964</v>
      </c>
      <c r="BR240" s="8" t="s">
        <v>1199</v>
      </c>
      <c r="BS240" s="8" t="s">
        <v>202</v>
      </c>
      <c r="BT240" s="8" t="s">
        <v>202</v>
      </c>
      <c r="BU240" s="8" t="s">
        <v>202</v>
      </c>
      <c r="BV240" s="16" t="s">
        <v>1203</v>
      </c>
      <c r="BW240" s="27" t="s">
        <v>405</v>
      </c>
      <c r="BX240" s="28" t="s">
        <v>3950</v>
      </c>
    </row>
    <row r="241" spans="1:76" s="6" customFormat="1" ht="37.5" customHeight="1" x14ac:dyDescent="0.35">
      <c r="A241" s="12" t="s">
        <v>191</v>
      </c>
      <c r="B241" s="7" t="s">
        <v>1176</v>
      </c>
      <c r="C241" s="7" t="s">
        <v>3951</v>
      </c>
      <c r="D241" s="7" t="s">
        <v>3952</v>
      </c>
      <c r="E241" s="7" t="s">
        <v>3953</v>
      </c>
      <c r="F241" s="7" t="s">
        <v>149</v>
      </c>
      <c r="G241" s="10" t="s">
        <v>1202</v>
      </c>
      <c r="H241" s="7" t="s">
        <v>202</v>
      </c>
      <c r="I241" s="13" t="str">
        <f>TEXT(
  "2018-10-10",
  "JJ/MM/AA"
)</f>
        <v>10/10/18</v>
      </c>
      <c r="J241" s="14" t="s">
        <v>1417</v>
      </c>
      <c r="K241" s="14" t="s">
        <v>200</v>
      </c>
      <c r="L241" s="7" t="s">
        <v>201</v>
      </c>
      <c r="M241" s="7" t="s">
        <v>57</v>
      </c>
      <c r="N241" s="15" t="s">
        <v>1202</v>
      </c>
      <c r="O241" s="12" t="s">
        <v>202</v>
      </c>
      <c r="P241" s="7" t="s">
        <v>203</v>
      </c>
      <c r="Q241" s="7" t="s">
        <v>456</v>
      </c>
      <c r="R241" s="7" t="s">
        <v>1181</v>
      </c>
      <c r="S241" s="16" t="s">
        <v>208</v>
      </c>
      <c r="T241" s="16" t="s">
        <v>945</v>
      </c>
      <c r="U241" s="16" t="s">
        <v>945</v>
      </c>
      <c r="V241" s="16" t="s">
        <v>385</v>
      </c>
      <c r="W241" s="17" t="s">
        <v>3954</v>
      </c>
      <c r="X241" s="7" t="s">
        <v>64</v>
      </c>
      <c r="Y241" s="16" t="s">
        <v>202</v>
      </c>
      <c r="Z241" s="16" t="s">
        <v>202</v>
      </c>
      <c r="AA241" s="16" t="s">
        <v>202</v>
      </c>
      <c r="AB241" s="16" t="s">
        <v>202</v>
      </c>
      <c r="AC241" s="8" t="s">
        <v>202</v>
      </c>
      <c r="AD241" s="16" t="s">
        <v>3955</v>
      </c>
      <c r="AE241" s="16" t="s">
        <v>1183</v>
      </c>
      <c r="AF241" s="16" t="s">
        <v>572</v>
      </c>
      <c r="AG241" s="16" t="s">
        <v>385</v>
      </c>
      <c r="AH241" s="8" t="s">
        <v>3956</v>
      </c>
      <c r="AI241" s="16" t="s">
        <v>3957</v>
      </c>
      <c r="AJ241" s="16" t="s">
        <v>1186</v>
      </c>
      <c r="AK241" s="16" t="s">
        <v>1187</v>
      </c>
      <c r="AL241" s="16" t="s">
        <v>1188</v>
      </c>
      <c r="AM241" s="8" t="s">
        <v>3958</v>
      </c>
      <c r="AN241" s="16" t="s">
        <v>3959</v>
      </c>
      <c r="AO241" s="16" t="s">
        <v>347</v>
      </c>
      <c r="AP241" s="16" t="s">
        <v>348</v>
      </c>
      <c r="AQ241" s="16" t="s">
        <v>1191</v>
      </c>
      <c r="AR241" s="18" t="s">
        <v>3960</v>
      </c>
      <c r="AS241" s="19" t="s">
        <v>1193</v>
      </c>
      <c r="AT241" s="7" t="s">
        <v>3961</v>
      </c>
      <c r="AU241" s="7" t="s">
        <v>3962</v>
      </c>
      <c r="AV241" s="7" t="s">
        <v>226</v>
      </c>
      <c r="AW241" s="7" t="s">
        <v>202</v>
      </c>
      <c r="AX241" s="7" t="s">
        <v>202</v>
      </c>
      <c r="AY241" s="7" t="s">
        <v>202</v>
      </c>
      <c r="AZ241" s="7" t="s">
        <v>108</v>
      </c>
      <c r="BA241" s="7" t="s">
        <v>93</v>
      </c>
      <c r="BB241" s="7" t="s">
        <v>103</v>
      </c>
      <c r="BC241" s="7" t="s">
        <v>202</v>
      </c>
      <c r="BD241" s="7" t="s">
        <v>109</v>
      </c>
      <c r="BE241" s="7" t="s">
        <v>202</v>
      </c>
      <c r="BF241" s="7" t="s">
        <v>227</v>
      </c>
      <c r="BG241" s="7" t="s">
        <v>202</v>
      </c>
      <c r="BH241" s="7" t="s">
        <v>202</v>
      </c>
      <c r="BI241" s="7" t="s">
        <v>131</v>
      </c>
      <c r="BJ241" s="7" t="s">
        <v>202</v>
      </c>
      <c r="BK241" s="7" t="s">
        <v>202</v>
      </c>
      <c r="BL241" s="7" t="s">
        <v>202</v>
      </c>
      <c r="BM241" s="7" t="s">
        <v>1196</v>
      </c>
      <c r="BN241" s="20" t="s">
        <v>3963</v>
      </c>
      <c r="BO241" s="7" t="s">
        <v>3964</v>
      </c>
      <c r="BP241" s="8" t="s">
        <v>484</v>
      </c>
      <c r="BQ241" s="8" t="s">
        <v>1199</v>
      </c>
      <c r="BR241" s="8" t="s">
        <v>1441</v>
      </c>
      <c r="BS241" s="8" t="s">
        <v>1201</v>
      </c>
      <c r="BT241" s="8" t="s">
        <v>964</v>
      </c>
      <c r="BU241" s="8" t="s">
        <v>3965</v>
      </c>
      <c r="BV241" s="16" t="s">
        <v>1203</v>
      </c>
      <c r="BW241" s="27" t="s">
        <v>405</v>
      </c>
      <c r="BX241" s="28" t="s">
        <v>3966</v>
      </c>
    </row>
    <row r="242" spans="1:76" s="6" customFormat="1" ht="37.5" customHeight="1" x14ac:dyDescent="0.35">
      <c r="A242" s="12" t="s">
        <v>191</v>
      </c>
      <c r="B242" s="7" t="s">
        <v>3967</v>
      </c>
      <c r="C242" s="7" t="s">
        <v>3968</v>
      </c>
      <c r="D242" s="7" t="s">
        <v>3969</v>
      </c>
      <c r="E242" s="7" t="s">
        <v>3970</v>
      </c>
      <c r="F242" s="7" t="s">
        <v>157</v>
      </c>
      <c r="G242" s="10" t="s">
        <v>3971</v>
      </c>
      <c r="H242" s="7" t="s">
        <v>198</v>
      </c>
      <c r="I242" s="13" t="str">
        <f>TEXT(
  "2018-10-10",
  "JJ/MM/AA"
)</f>
        <v>10/10/18</v>
      </c>
      <c r="J242" s="14" t="s">
        <v>3972</v>
      </c>
      <c r="K242" s="14" t="s">
        <v>200</v>
      </c>
      <c r="L242" s="7" t="s">
        <v>201</v>
      </c>
      <c r="M242" s="7" t="s">
        <v>57</v>
      </c>
      <c r="N242" s="15" t="s">
        <v>3971</v>
      </c>
      <c r="O242" s="12" t="s">
        <v>202</v>
      </c>
      <c r="P242" s="7" t="s">
        <v>203</v>
      </c>
      <c r="Q242" s="7" t="s">
        <v>334</v>
      </c>
      <c r="R242" s="7" t="s">
        <v>3973</v>
      </c>
      <c r="S242" s="16" t="s">
        <v>1286</v>
      </c>
      <c r="T242" s="16" t="s">
        <v>573</v>
      </c>
      <c r="U242" s="16" t="s">
        <v>837</v>
      </c>
      <c r="V242" s="16" t="s">
        <v>1285</v>
      </c>
      <c r="W242" s="17" t="s">
        <v>576</v>
      </c>
      <c r="X242" s="7" t="s">
        <v>82</v>
      </c>
      <c r="Y242" s="16" t="s">
        <v>202</v>
      </c>
      <c r="Z242" s="16" t="s">
        <v>202</v>
      </c>
      <c r="AA242" s="16" t="s">
        <v>202</v>
      </c>
      <c r="AB242" s="16" t="s">
        <v>202</v>
      </c>
      <c r="AC242" s="8" t="s">
        <v>202</v>
      </c>
      <c r="AD242" s="16" t="s">
        <v>3010</v>
      </c>
      <c r="AE242" s="16" t="s">
        <v>837</v>
      </c>
      <c r="AF242" s="16" t="s">
        <v>1448</v>
      </c>
      <c r="AG242" s="16" t="s">
        <v>1285</v>
      </c>
      <c r="AH242" s="8" t="s">
        <v>3974</v>
      </c>
      <c r="AI242" s="16" t="s">
        <v>2195</v>
      </c>
      <c r="AJ242" s="16" t="s">
        <v>578</v>
      </c>
      <c r="AK242" s="16" t="s">
        <v>303</v>
      </c>
      <c r="AL242" s="16" t="s">
        <v>385</v>
      </c>
      <c r="AM242" s="8" t="s">
        <v>3975</v>
      </c>
      <c r="AN242" s="16" t="s">
        <v>3976</v>
      </c>
      <c r="AO242" s="16" t="s">
        <v>3977</v>
      </c>
      <c r="AP242" s="16" t="s">
        <v>3978</v>
      </c>
      <c r="AQ242" s="16" t="s">
        <v>2849</v>
      </c>
      <c r="AR242" s="18" t="s">
        <v>3979</v>
      </c>
      <c r="AS242" s="19" t="s">
        <v>3980</v>
      </c>
      <c r="AT242" s="7" t="s">
        <v>3981</v>
      </c>
      <c r="AU242" s="7" t="s">
        <v>3982</v>
      </c>
      <c r="AV242" s="7" t="s">
        <v>226</v>
      </c>
      <c r="AW242" s="7" t="s">
        <v>202</v>
      </c>
      <c r="AX242" s="7" t="s">
        <v>202</v>
      </c>
      <c r="AY242" s="7" t="s">
        <v>202</v>
      </c>
      <c r="AZ242" s="7" t="s">
        <v>202</v>
      </c>
      <c r="BA242" s="7" t="s">
        <v>93</v>
      </c>
      <c r="BB242" s="7" t="s">
        <v>103</v>
      </c>
      <c r="BC242" s="7" t="s">
        <v>202</v>
      </c>
      <c r="BD242" s="7" t="s">
        <v>202</v>
      </c>
      <c r="BE242" s="7" t="s">
        <v>202</v>
      </c>
      <c r="BF242" s="7" t="s">
        <v>202</v>
      </c>
      <c r="BG242" s="7" t="s">
        <v>202</v>
      </c>
      <c r="BH242" s="7" t="s">
        <v>202</v>
      </c>
      <c r="BI242" s="7" t="s">
        <v>127</v>
      </c>
      <c r="BJ242" s="7" t="s">
        <v>72</v>
      </c>
      <c r="BK242" s="7" t="s">
        <v>101</v>
      </c>
      <c r="BL242" s="7" t="s">
        <v>202</v>
      </c>
      <c r="BM242" s="7" t="s">
        <v>3983</v>
      </c>
      <c r="BN242" s="20" t="s">
        <v>3984</v>
      </c>
      <c r="BO242" s="7" t="s">
        <v>3985</v>
      </c>
      <c r="BP242" s="8" t="s">
        <v>2594</v>
      </c>
      <c r="BQ242" s="8" t="s">
        <v>2848</v>
      </c>
      <c r="BR242" s="8" t="s">
        <v>323</v>
      </c>
      <c r="BS242" s="8" t="s">
        <v>3986</v>
      </c>
      <c r="BT242" s="8" t="s">
        <v>3987</v>
      </c>
      <c r="BU242" s="8" t="s">
        <v>202</v>
      </c>
      <c r="BV242" s="16" t="s">
        <v>202</v>
      </c>
      <c r="BW242" s="27" t="s">
        <v>3988</v>
      </c>
      <c r="BX242" s="28" t="s">
        <v>3989</v>
      </c>
    </row>
    <row r="243" spans="1:76" s="6" customFormat="1" ht="37.5" customHeight="1" x14ac:dyDescent="0.35">
      <c r="A243" s="12" t="s">
        <v>191</v>
      </c>
      <c r="B243" s="7" t="s">
        <v>258</v>
      </c>
      <c r="C243" s="7" t="s">
        <v>3990</v>
      </c>
      <c r="D243" s="7" t="s">
        <v>3991</v>
      </c>
      <c r="E243" s="7" t="s">
        <v>3992</v>
      </c>
      <c r="F243" s="7" t="s">
        <v>181</v>
      </c>
      <c r="G243" s="10" t="s">
        <v>236</v>
      </c>
      <c r="H243" s="7" t="s">
        <v>198</v>
      </c>
      <c r="I243" s="13" t="str">
        <f>TEXT(
  "2018-09-01",
  "JJ/MM/AA"
)</f>
        <v>01/09/18</v>
      </c>
      <c r="J243" s="14" t="s">
        <v>3993</v>
      </c>
      <c r="K243" s="14" t="s">
        <v>200</v>
      </c>
      <c r="L243" s="7" t="s">
        <v>201</v>
      </c>
      <c r="M243" s="7" t="s">
        <v>57</v>
      </c>
      <c r="N243" s="15" t="s">
        <v>236</v>
      </c>
      <c r="O243" s="12" t="s">
        <v>202</v>
      </c>
      <c r="P243" s="7" t="s">
        <v>203</v>
      </c>
      <c r="Q243" s="7" t="s">
        <v>204</v>
      </c>
      <c r="R243" s="7" t="s">
        <v>205</v>
      </c>
      <c r="S243" s="16" t="s">
        <v>206</v>
      </c>
      <c r="T243" s="16" t="s">
        <v>207</v>
      </c>
      <c r="U243" s="16" t="s">
        <v>208</v>
      </c>
      <c r="V243" s="16" t="s">
        <v>204</v>
      </c>
      <c r="W243" s="17" t="s">
        <v>209</v>
      </c>
      <c r="X243" s="7" t="s">
        <v>64</v>
      </c>
      <c r="Y243" s="16" t="s">
        <v>202</v>
      </c>
      <c r="Z243" s="16" t="s">
        <v>202</v>
      </c>
      <c r="AA243" s="16" t="s">
        <v>202</v>
      </c>
      <c r="AB243" s="16" t="s">
        <v>202</v>
      </c>
      <c r="AC243" s="8" t="s">
        <v>202</v>
      </c>
      <c r="AD243" s="16" t="s">
        <v>1286</v>
      </c>
      <c r="AE243" s="16" t="s">
        <v>207</v>
      </c>
      <c r="AF243" s="16" t="s">
        <v>211</v>
      </c>
      <c r="AG243" s="16" t="s">
        <v>204</v>
      </c>
      <c r="AH243" s="8" t="s">
        <v>3994</v>
      </c>
      <c r="AI243" s="16" t="s">
        <v>3995</v>
      </c>
      <c r="AJ243" s="16" t="s">
        <v>214</v>
      </c>
      <c r="AK243" s="16" t="s">
        <v>215</v>
      </c>
      <c r="AL243" s="16" t="s">
        <v>216</v>
      </c>
      <c r="AM243" s="8" t="s">
        <v>3996</v>
      </c>
      <c r="AN243" s="16" t="s">
        <v>3997</v>
      </c>
      <c r="AO243" s="16" t="s">
        <v>219</v>
      </c>
      <c r="AP243" s="16" t="s">
        <v>220</v>
      </c>
      <c r="AQ243" s="16" t="s">
        <v>221</v>
      </c>
      <c r="AR243" s="18" t="s">
        <v>3998</v>
      </c>
      <c r="AS243" s="19" t="s">
        <v>223</v>
      </c>
      <c r="AT243" s="7" t="s">
        <v>3999</v>
      </c>
      <c r="AU243" s="7" t="s">
        <v>4000</v>
      </c>
      <c r="AV243" s="7" t="s">
        <v>226</v>
      </c>
      <c r="AW243" s="7" t="s">
        <v>202</v>
      </c>
      <c r="AX243" s="7" t="s">
        <v>202</v>
      </c>
      <c r="AY243" s="7" t="s">
        <v>202</v>
      </c>
      <c r="AZ243" s="7" t="s">
        <v>202</v>
      </c>
      <c r="BA243" s="7" t="s">
        <v>93</v>
      </c>
      <c r="BB243" s="7" t="s">
        <v>103</v>
      </c>
      <c r="BC243" s="7" t="s">
        <v>227</v>
      </c>
      <c r="BD243" s="7" t="s">
        <v>68</v>
      </c>
      <c r="BE243" s="7" t="s">
        <v>202</v>
      </c>
      <c r="BF243" s="7" t="s">
        <v>202</v>
      </c>
      <c r="BG243" s="7" t="s">
        <v>70</v>
      </c>
      <c r="BH243" s="7" t="s">
        <v>202</v>
      </c>
      <c r="BI243" s="7" t="s">
        <v>131</v>
      </c>
      <c r="BJ243" s="7" t="s">
        <v>112</v>
      </c>
      <c r="BK243" s="7" t="s">
        <v>202</v>
      </c>
      <c r="BL243" s="7" t="s">
        <v>73</v>
      </c>
      <c r="BM243" s="7" t="s">
        <v>4001</v>
      </c>
      <c r="BN243" s="20" t="s">
        <v>4002</v>
      </c>
      <c r="BO243" s="7" t="s">
        <v>4003</v>
      </c>
      <c r="BP243" s="8" t="s">
        <v>285</v>
      </c>
      <c r="BQ243" s="8" t="s">
        <v>286</v>
      </c>
      <c r="BR243" s="8" t="s">
        <v>1297</v>
      </c>
      <c r="BS243" s="8" t="s">
        <v>235</v>
      </c>
      <c r="BT243" s="8" t="s">
        <v>197</v>
      </c>
      <c r="BU243" s="8" t="s">
        <v>202</v>
      </c>
      <c r="BV243" s="16" t="s">
        <v>202</v>
      </c>
      <c r="BW243" s="27" t="s">
        <v>237</v>
      </c>
      <c r="BX243" s="28" t="s">
        <v>4004</v>
      </c>
    </row>
    <row r="244" spans="1:76" s="6" customFormat="1" ht="37.5" customHeight="1" x14ac:dyDescent="0.35">
      <c r="A244" s="12" t="s">
        <v>191</v>
      </c>
      <c r="B244" s="7" t="s">
        <v>258</v>
      </c>
      <c r="C244" s="7" t="s">
        <v>4005</v>
      </c>
      <c r="D244" s="7" t="s">
        <v>4006</v>
      </c>
      <c r="E244" s="7" t="s">
        <v>4007</v>
      </c>
      <c r="F244" s="7" t="s">
        <v>155</v>
      </c>
      <c r="G244" s="10" t="s">
        <v>4008</v>
      </c>
      <c r="H244" s="7" t="s">
        <v>198</v>
      </c>
      <c r="I244" s="13" t="str">
        <f>TEXT(
  "2021-01-01",
  "JJ/MM/AA"
)</f>
        <v>01/01/21</v>
      </c>
      <c r="J244" s="14" t="s">
        <v>3993</v>
      </c>
      <c r="K244" s="14" t="s">
        <v>200</v>
      </c>
      <c r="L244" s="7" t="s">
        <v>333</v>
      </c>
      <c r="M244" s="7" t="s">
        <v>58</v>
      </c>
      <c r="N244" s="15" t="s">
        <v>4008</v>
      </c>
      <c r="O244" s="12" t="s">
        <v>202</v>
      </c>
      <c r="P244" s="7" t="s">
        <v>203</v>
      </c>
      <c r="Q244" s="7" t="s">
        <v>946</v>
      </c>
      <c r="R244" s="7" t="s">
        <v>1323</v>
      </c>
      <c r="S244" s="16" t="s">
        <v>489</v>
      </c>
      <c r="T244" s="16" t="s">
        <v>946</v>
      </c>
      <c r="U244" s="16" t="s">
        <v>206</v>
      </c>
      <c r="V244" s="16" t="s">
        <v>1367</v>
      </c>
      <c r="W244" s="17" t="s">
        <v>340</v>
      </c>
      <c r="X244" s="7" t="s">
        <v>91</v>
      </c>
      <c r="Y244" s="16" t="s">
        <v>202</v>
      </c>
      <c r="Z244" s="16" t="s">
        <v>202</v>
      </c>
      <c r="AA244" s="16" t="s">
        <v>202</v>
      </c>
      <c r="AB244" s="16" t="s">
        <v>202</v>
      </c>
      <c r="AC244" s="8" t="s">
        <v>202</v>
      </c>
      <c r="AD244" s="16" t="s">
        <v>3405</v>
      </c>
      <c r="AE244" s="16" t="s">
        <v>946</v>
      </c>
      <c r="AF244" s="16" t="s">
        <v>388</v>
      </c>
      <c r="AG244" s="16" t="s">
        <v>1367</v>
      </c>
      <c r="AH244" s="8" t="s">
        <v>4009</v>
      </c>
      <c r="AI244" s="16" t="s">
        <v>4010</v>
      </c>
      <c r="AJ244" s="16" t="s">
        <v>601</v>
      </c>
      <c r="AK244" s="16" t="s">
        <v>2136</v>
      </c>
      <c r="AL244" s="16" t="s">
        <v>1740</v>
      </c>
      <c r="AM244" s="8" t="s">
        <v>4011</v>
      </c>
      <c r="AN244" s="16" t="s">
        <v>4012</v>
      </c>
      <c r="AO244" s="16" t="s">
        <v>347</v>
      </c>
      <c r="AP244" s="16" t="s">
        <v>348</v>
      </c>
      <c r="AQ244" s="16" t="s">
        <v>1311</v>
      </c>
      <c r="AR244" s="18" t="s">
        <v>4013</v>
      </c>
      <c r="AS244" s="19" t="s">
        <v>1291</v>
      </c>
      <c r="AT244" s="7" t="s">
        <v>3999</v>
      </c>
      <c r="AU244" s="7" t="s">
        <v>4014</v>
      </c>
      <c r="AV244" s="7" t="s">
        <v>226</v>
      </c>
      <c r="AW244" s="7" t="s">
        <v>202</v>
      </c>
      <c r="AX244" s="7" t="s">
        <v>202</v>
      </c>
      <c r="AY244" s="7" t="s">
        <v>202</v>
      </c>
      <c r="AZ244" s="7" t="s">
        <v>227</v>
      </c>
      <c r="BA244" s="7" t="s">
        <v>93</v>
      </c>
      <c r="BB244" s="7" t="s">
        <v>103</v>
      </c>
      <c r="BC244" s="7" t="s">
        <v>227</v>
      </c>
      <c r="BD244" s="7" t="s">
        <v>68</v>
      </c>
      <c r="BE244" s="7" t="s">
        <v>202</v>
      </c>
      <c r="BF244" s="7" t="s">
        <v>202</v>
      </c>
      <c r="BG244" s="7" t="s">
        <v>70</v>
      </c>
      <c r="BH244" s="7" t="s">
        <v>202</v>
      </c>
      <c r="BI244" s="7" t="s">
        <v>131</v>
      </c>
      <c r="BJ244" s="7" t="s">
        <v>112</v>
      </c>
      <c r="BK244" s="7" t="s">
        <v>72</v>
      </c>
      <c r="BL244" s="7" t="s">
        <v>73</v>
      </c>
      <c r="BM244" s="7" t="s">
        <v>4001</v>
      </c>
      <c r="BN244" s="20" t="s">
        <v>4002</v>
      </c>
      <c r="BO244" s="7" t="s">
        <v>4003</v>
      </c>
      <c r="BP244" s="8" t="s">
        <v>4015</v>
      </c>
      <c r="BQ244" s="8" t="s">
        <v>286</v>
      </c>
      <c r="BR244" s="8" t="s">
        <v>285</v>
      </c>
      <c r="BS244" s="8" t="s">
        <v>235</v>
      </c>
      <c r="BT244" s="8" t="s">
        <v>197</v>
      </c>
      <c r="BU244" s="8" t="s">
        <v>202</v>
      </c>
      <c r="BV244" s="16" t="s">
        <v>202</v>
      </c>
      <c r="BW244" s="27" t="s">
        <v>237</v>
      </c>
      <c r="BX244" s="28" t="s">
        <v>4016</v>
      </c>
    </row>
    <row r="245" spans="1:76" s="6" customFormat="1" ht="37.5" customHeight="1" x14ac:dyDescent="0.35">
      <c r="A245" s="12" t="s">
        <v>191</v>
      </c>
      <c r="B245" s="7" t="s">
        <v>447</v>
      </c>
      <c r="C245" s="7" t="s">
        <v>4017</v>
      </c>
      <c r="D245" s="7" t="s">
        <v>4018</v>
      </c>
      <c r="E245" s="7" t="s">
        <v>4019</v>
      </c>
      <c r="F245" s="7" t="s">
        <v>196</v>
      </c>
      <c r="G245" s="10" t="s">
        <v>235</v>
      </c>
      <c r="H245" s="7" t="s">
        <v>198</v>
      </c>
      <c r="I245" s="13" t="str">
        <f>TEXT(
  "2019-04-30",
  "JJ/MM/AA"
)</f>
        <v>30/04/19</v>
      </c>
      <c r="J245" s="14" t="s">
        <v>1709</v>
      </c>
      <c r="K245" s="14" t="s">
        <v>200</v>
      </c>
      <c r="L245" s="7" t="s">
        <v>201</v>
      </c>
      <c r="M245" s="7" t="s">
        <v>57</v>
      </c>
      <c r="N245" s="15" t="s">
        <v>235</v>
      </c>
      <c r="O245" s="12" t="s">
        <v>202</v>
      </c>
      <c r="P245" s="7" t="s">
        <v>203</v>
      </c>
      <c r="Q245" s="7" t="s">
        <v>204</v>
      </c>
      <c r="R245" s="7" t="s">
        <v>205</v>
      </c>
      <c r="S245" s="16" t="s">
        <v>519</v>
      </c>
      <c r="T245" s="16" t="s">
        <v>1770</v>
      </c>
      <c r="U245" s="16" t="s">
        <v>208</v>
      </c>
      <c r="V245" s="16" t="s">
        <v>3042</v>
      </c>
      <c r="W245" s="17" t="s">
        <v>209</v>
      </c>
      <c r="X245" s="7" t="s">
        <v>64</v>
      </c>
      <c r="Y245" s="16" t="s">
        <v>202</v>
      </c>
      <c r="Z245" s="16" t="s">
        <v>202</v>
      </c>
      <c r="AA245" s="16" t="s">
        <v>202</v>
      </c>
      <c r="AB245" s="16" t="s">
        <v>202</v>
      </c>
      <c r="AC245" s="8" t="s">
        <v>202</v>
      </c>
      <c r="AD245" s="16" t="s">
        <v>1211</v>
      </c>
      <c r="AE245" s="16" t="s">
        <v>1770</v>
      </c>
      <c r="AF245" s="16" t="s">
        <v>211</v>
      </c>
      <c r="AG245" s="16" t="s">
        <v>3042</v>
      </c>
      <c r="AH245" s="8" t="s">
        <v>4020</v>
      </c>
      <c r="AI245" s="16" t="s">
        <v>1287</v>
      </c>
      <c r="AJ245" s="16" t="s">
        <v>742</v>
      </c>
      <c r="AK245" s="16" t="s">
        <v>743</v>
      </c>
      <c r="AL245" s="16" t="s">
        <v>216</v>
      </c>
      <c r="AM245" s="8" t="s">
        <v>4021</v>
      </c>
      <c r="AN245" s="16" t="s">
        <v>4022</v>
      </c>
      <c r="AO245" s="16" t="s">
        <v>219</v>
      </c>
      <c r="AP245" s="16" t="s">
        <v>220</v>
      </c>
      <c r="AQ245" s="16" t="s">
        <v>221</v>
      </c>
      <c r="AR245" s="18" t="s">
        <v>4023</v>
      </c>
      <c r="AS245" s="19" t="s">
        <v>223</v>
      </c>
      <c r="AT245" s="7" t="s">
        <v>4024</v>
      </c>
      <c r="AU245" s="7" t="s">
        <v>4025</v>
      </c>
      <c r="AV245" s="7" t="s">
        <v>226</v>
      </c>
      <c r="AW245" s="7" t="s">
        <v>202</v>
      </c>
      <c r="AX245" s="7" t="s">
        <v>202</v>
      </c>
      <c r="AY245" s="7" t="s">
        <v>202</v>
      </c>
      <c r="AZ245" s="7" t="s">
        <v>202</v>
      </c>
      <c r="BA245" s="7" t="s">
        <v>93</v>
      </c>
      <c r="BB245" s="7" t="s">
        <v>103</v>
      </c>
      <c r="BC245" s="7" t="s">
        <v>227</v>
      </c>
      <c r="BD245" s="7" t="s">
        <v>68</v>
      </c>
      <c r="BE245" s="7" t="s">
        <v>202</v>
      </c>
      <c r="BF245" s="7" t="s">
        <v>202</v>
      </c>
      <c r="BG245" s="7" t="s">
        <v>397</v>
      </c>
      <c r="BH245" s="7" t="s">
        <v>202</v>
      </c>
      <c r="BI245" s="7" t="s">
        <v>131</v>
      </c>
      <c r="BJ245" s="7" t="s">
        <v>112</v>
      </c>
      <c r="BK245" s="7" t="s">
        <v>202</v>
      </c>
      <c r="BL245" s="7" t="s">
        <v>227</v>
      </c>
      <c r="BM245" s="7" t="s">
        <v>4026</v>
      </c>
      <c r="BN245" s="20" t="s">
        <v>4027</v>
      </c>
      <c r="BO245" s="7" t="s">
        <v>4028</v>
      </c>
      <c r="BP245" s="8" t="s">
        <v>451</v>
      </c>
      <c r="BQ245" s="8" t="s">
        <v>288</v>
      </c>
      <c r="BR245" s="8" t="s">
        <v>234</v>
      </c>
      <c r="BS245" s="8" t="s">
        <v>236</v>
      </c>
      <c r="BT245" s="8" t="s">
        <v>197</v>
      </c>
      <c r="BU245" s="8" t="s">
        <v>202</v>
      </c>
      <c r="BV245" s="16" t="s">
        <v>202</v>
      </c>
      <c r="BW245" s="27" t="s">
        <v>237</v>
      </c>
      <c r="BX245" s="28" t="s">
        <v>4029</v>
      </c>
    </row>
    <row r="246" spans="1:76" s="6" customFormat="1" ht="37.5" customHeight="1" x14ac:dyDescent="0.35">
      <c r="A246" s="12" t="s">
        <v>191</v>
      </c>
      <c r="B246" s="7" t="s">
        <v>2468</v>
      </c>
      <c r="C246" s="7" t="s">
        <v>4030</v>
      </c>
      <c r="D246" s="7" t="s">
        <v>4031</v>
      </c>
      <c r="E246" s="7" t="s">
        <v>4032</v>
      </c>
      <c r="F246" s="7" t="s">
        <v>176</v>
      </c>
      <c r="G246" s="10" t="s">
        <v>4033</v>
      </c>
      <c r="H246" s="7" t="s">
        <v>198</v>
      </c>
      <c r="I246" s="13" t="str">
        <f>TEXT(
  "2019-03-01",
  "JJ/MM/AA"
)</f>
        <v>01/03/19</v>
      </c>
      <c r="J246" s="14" t="s">
        <v>2473</v>
      </c>
      <c r="K246" s="14" t="s">
        <v>200</v>
      </c>
      <c r="L246" s="7" t="s">
        <v>201</v>
      </c>
      <c r="M246" s="7" t="s">
        <v>57</v>
      </c>
      <c r="N246" s="15" t="s">
        <v>4033</v>
      </c>
      <c r="O246" s="12" t="s">
        <v>202</v>
      </c>
      <c r="P246" s="7" t="s">
        <v>202</v>
      </c>
      <c r="Q246" s="7" t="s">
        <v>519</v>
      </c>
      <c r="R246" s="7" t="s">
        <v>348</v>
      </c>
      <c r="S246" s="16" t="s">
        <v>3364</v>
      </c>
      <c r="T246" s="16" t="s">
        <v>2474</v>
      </c>
      <c r="U246" s="16" t="s">
        <v>269</v>
      </c>
      <c r="V246" s="16" t="s">
        <v>661</v>
      </c>
      <c r="W246" s="17" t="s">
        <v>340</v>
      </c>
      <c r="X246" s="7" t="s">
        <v>91</v>
      </c>
      <c r="Y246" s="16" t="s">
        <v>202</v>
      </c>
      <c r="Z246" s="16" t="s">
        <v>202</v>
      </c>
      <c r="AA246" s="16" t="s">
        <v>202</v>
      </c>
      <c r="AB246" s="16" t="s">
        <v>202</v>
      </c>
      <c r="AC246" s="8" t="s">
        <v>202</v>
      </c>
      <c r="AD246" s="16" t="s">
        <v>202</v>
      </c>
      <c r="AE246" s="16" t="s">
        <v>202</v>
      </c>
      <c r="AF246" s="16" t="s">
        <v>202</v>
      </c>
      <c r="AG246" s="16" t="s">
        <v>202</v>
      </c>
      <c r="AH246" s="8" t="s">
        <v>202</v>
      </c>
      <c r="AI246" s="16" t="s">
        <v>4034</v>
      </c>
      <c r="AJ246" s="16" t="s">
        <v>214</v>
      </c>
      <c r="AK246" s="16" t="s">
        <v>215</v>
      </c>
      <c r="AL246" s="16" t="s">
        <v>216</v>
      </c>
      <c r="AM246" s="8" t="s">
        <v>4035</v>
      </c>
      <c r="AN246" s="16" t="s">
        <v>4036</v>
      </c>
      <c r="AO246" s="16" t="s">
        <v>347</v>
      </c>
      <c r="AP246" s="16" t="s">
        <v>348</v>
      </c>
      <c r="AQ246" s="16" t="s">
        <v>1949</v>
      </c>
      <c r="AR246" s="18" t="s">
        <v>4037</v>
      </c>
      <c r="AS246" s="19" t="s">
        <v>917</v>
      </c>
      <c r="AT246" s="7" t="s">
        <v>2479</v>
      </c>
      <c r="AU246" s="7" t="s">
        <v>4038</v>
      </c>
      <c r="AV246" s="7" t="s">
        <v>226</v>
      </c>
      <c r="AW246" s="7" t="s">
        <v>202</v>
      </c>
      <c r="AX246" s="7" t="s">
        <v>202</v>
      </c>
      <c r="AY246" s="7" t="s">
        <v>202</v>
      </c>
      <c r="AZ246" s="7" t="s">
        <v>202</v>
      </c>
      <c r="BA246" s="7" t="s">
        <v>93</v>
      </c>
      <c r="BB246" s="7" t="s">
        <v>103</v>
      </c>
      <c r="BC246" s="7" t="s">
        <v>227</v>
      </c>
      <c r="BD246" s="7" t="s">
        <v>68</v>
      </c>
      <c r="BE246" s="7" t="s">
        <v>202</v>
      </c>
      <c r="BF246" s="7" t="s">
        <v>202</v>
      </c>
      <c r="BG246" s="7" t="s">
        <v>556</v>
      </c>
      <c r="BH246" s="7" t="s">
        <v>227</v>
      </c>
      <c r="BI246" s="7" t="s">
        <v>89</v>
      </c>
      <c r="BJ246" s="7" t="s">
        <v>101</v>
      </c>
      <c r="BK246" s="7" t="s">
        <v>112</v>
      </c>
      <c r="BL246" s="7" t="s">
        <v>227</v>
      </c>
      <c r="BM246" s="7" t="s">
        <v>2481</v>
      </c>
      <c r="BN246" s="20" t="s">
        <v>4039</v>
      </c>
      <c r="BO246" s="7" t="s">
        <v>2483</v>
      </c>
      <c r="BP246" s="8" t="s">
        <v>994</v>
      </c>
      <c r="BQ246" s="8" t="s">
        <v>256</v>
      </c>
      <c r="BR246" s="8" t="s">
        <v>2484</v>
      </c>
      <c r="BS246" s="8" t="s">
        <v>1411</v>
      </c>
      <c r="BT246" s="8" t="s">
        <v>202</v>
      </c>
      <c r="BU246" s="8" t="s">
        <v>202</v>
      </c>
      <c r="BV246" s="16" t="s">
        <v>202</v>
      </c>
      <c r="BW246" s="27" t="s">
        <v>237</v>
      </c>
      <c r="BX246" s="28" t="s">
        <v>2999</v>
      </c>
    </row>
    <row r="247" spans="1:76" s="6" customFormat="1" ht="37.5" customHeight="1" x14ac:dyDescent="0.35">
      <c r="A247" s="12" t="s">
        <v>191</v>
      </c>
      <c r="B247" s="7" t="s">
        <v>2468</v>
      </c>
      <c r="C247" s="7" t="s">
        <v>4040</v>
      </c>
      <c r="D247" s="7" t="s">
        <v>4041</v>
      </c>
      <c r="E247" s="7" t="s">
        <v>4042</v>
      </c>
      <c r="F247" s="7" t="s">
        <v>176</v>
      </c>
      <c r="G247" s="10" t="s">
        <v>878</v>
      </c>
      <c r="H247" s="7" t="s">
        <v>198</v>
      </c>
      <c r="I247" s="13" t="str">
        <f>TEXT(
  "2018-10-30",
  "JJ/MM/AA"
)</f>
        <v>30/10/18</v>
      </c>
      <c r="J247" s="14" t="s">
        <v>2473</v>
      </c>
      <c r="K247" s="14" t="s">
        <v>200</v>
      </c>
      <c r="L247" s="7" t="s">
        <v>201</v>
      </c>
      <c r="M247" s="7" t="s">
        <v>57</v>
      </c>
      <c r="N247" s="15" t="s">
        <v>4033</v>
      </c>
      <c r="O247" s="12" t="s">
        <v>202</v>
      </c>
      <c r="P247" s="7" t="s">
        <v>203</v>
      </c>
      <c r="Q247" s="7" t="s">
        <v>2491</v>
      </c>
      <c r="R247" s="7" t="s">
        <v>2492</v>
      </c>
      <c r="S247" s="16" t="s">
        <v>2493</v>
      </c>
      <c r="T247" s="16" t="s">
        <v>570</v>
      </c>
      <c r="U247" s="16" t="s">
        <v>570</v>
      </c>
      <c r="V247" s="16" t="s">
        <v>661</v>
      </c>
      <c r="W247" s="17" t="s">
        <v>576</v>
      </c>
      <c r="X247" s="7" t="s">
        <v>64</v>
      </c>
      <c r="Y247" s="16" t="s">
        <v>202</v>
      </c>
      <c r="Z247" s="16" t="s">
        <v>202</v>
      </c>
      <c r="AA247" s="16" t="s">
        <v>202</v>
      </c>
      <c r="AB247" s="16" t="s">
        <v>202</v>
      </c>
      <c r="AC247" s="8" t="s">
        <v>202</v>
      </c>
      <c r="AD247" s="16" t="s">
        <v>2494</v>
      </c>
      <c r="AE247" s="16" t="s">
        <v>570</v>
      </c>
      <c r="AF247" s="16" t="s">
        <v>306</v>
      </c>
      <c r="AG247" s="16" t="s">
        <v>661</v>
      </c>
      <c r="AH247" s="8" t="s">
        <v>4043</v>
      </c>
      <c r="AI247" s="16" t="s">
        <v>2496</v>
      </c>
      <c r="AJ247" s="16" t="s">
        <v>214</v>
      </c>
      <c r="AK247" s="16" t="s">
        <v>215</v>
      </c>
      <c r="AL247" s="16" t="s">
        <v>216</v>
      </c>
      <c r="AM247" s="8" t="s">
        <v>4044</v>
      </c>
      <c r="AN247" s="16" t="s">
        <v>2498</v>
      </c>
      <c r="AO247" s="16" t="s">
        <v>219</v>
      </c>
      <c r="AP247" s="16" t="s">
        <v>220</v>
      </c>
      <c r="AQ247" s="16" t="s">
        <v>221</v>
      </c>
      <c r="AR247" s="18" t="s">
        <v>4045</v>
      </c>
      <c r="AS247" s="19" t="s">
        <v>2500</v>
      </c>
      <c r="AT247" s="7" t="s">
        <v>4046</v>
      </c>
      <c r="AU247" s="7" t="s">
        <v>4047</v>
      </c>
      <c r="AV247" s="7" t="s">
        <v>226</v>
      </c>
      <c r="AW247" s="7" t="s">
        <v>202</v>
      </c>
      <c r="AX247" s="7" t="s">
        <v>202</v>
      </c>
      <c r="AY247" s="7" t="s">
        <v>202</v>
      </c>
      <c r="AZ247" s="7" t="s">
        <v>202</v>
      </c>
      <c r="BA247" s="7" t="s">
        <v>93</v>
      </c>
      <c r="BB247" s="7" t="s">
        <v>103</v>
      </c>
      <c r="BC247" s="7" t="s">
        <v>227</v>
      </c>
      <c r="BD247" s="7" t="s">
        <v>68</v>
      </c>
      <c r="BE247" s="7" t="s">
        <v>202</v>
      </c>
      <c r="BF247" s="7" t="s">
        <v>202</v>
      </c>
      <c r="BG247" s="7" t="s">
        <v>556</v>
      </c>
      <c r="BH247" s="7" t="s">
        <v>227</v>
      </c>
      <c r="BI247" s="7" t="s">
        <v>89</v>
      </c>
      <c r="BJ247" s="7" t="s">
        <v>101</v>
      </c>
      <c r="BK247" s="7" t="s">
        <v>112</v>
      </c>
      <c r="BL247" s="7" t="s">
        <v>227</v>
      </c>
      <c r="BM247" s="7" t="s">
        <v>4048</v>
      </c>
      <c r="BN247" s="20" t="s">
        <v>4049</v>
      </c>
      <c r="BO247" s="7" t="s">
        <v>4050</v>
      </c>
      <c r="BP247" s="8" t="s">
        <v>994</v>
      </c>
      <c r="BQ247" s="8" t="s">
        <v>256</v>
      </c>
      <c r="BR247" s="8" t="s">
        <v>2484</v>
      </c>
      <c r="BS247" s="8" t="s">
        <v>2490</v>
      </c>
      <c r="BT247" s="8" t="s">
        <v>1411</v>
      </c>
      <c r="BU247" s="8" t="s">
        <v>202</v>
      </c>
      <c r="BV247" s="16" t="s">
        <v>202</v>
      </c>
      <c r="BW247" s="27" t="s">
        <v>237</v>
      </c>
      <c r="BX247" s="28" t="s">
        <v>4051</v>
      </c>
    </row>
    <row r="248" spans="1:76" s="6" customFormat="1" ht="37.5" customHeight="1" x14ac:dyDescent="0.35">
      <c r="A248" s="12" t="s">
        <v>191</v>
      </c>
      <c r="B248" s="7" t="s">
        <v>291</v>
      </c>
      <c r="C248" s="7" t="s">
        <v>4052</v>
      </c>
      <c r="D248" s="7" t="s">
        <v>4053</v>
      </c>
      <c r="E248" s="7" t="s">
        <v>4054</v>
      </c>
      <c r="F248" s="7" t="s">
        <v>167</v>
      </c>
      <c r="G248" s="10" t="s">
        <v>4055</v>
      </c>
      <c r="H248" s="7" t="s">
        <v>202</v>
      </c>
      <c r="I248" s="13" t="str">
        <f>TEXT(
  "2019-08-28",
  "JJ/MM/AA"
)</f>
        <v>28/08/19</v>
      </c>
      <c r="J248" s="14" t="s">
        <v>1839</v>
      </c>
      <c r="K248" s="14" t="s">
        <v>200</v>
      </c>
      <c r="L248" s="7" t="s">
        <v>201</v>
      </c>
      <c r="M248" s="7" t="s">
        <v>57</v>
      </c>
      <c r="N248" s="15" t="s">
        <v>202</v>
      </c>
      <c r="O248" s="12" t="s">
        <v>202</v>
      </c>
      <c r="P248" s="7" t="s">
        <v>203</v>
      </c>
      <c r="Q248" s="7" t="s">
        <v>265</v>
      </c>
      <c r="R248" s="7" t="s">
        <v>266</v>
      </c>
      <c r="S248" s="16" t="s">
        <v>1286</v>
      </c>
      <c r="T248" s="16" t="s">
        <v>268</v>
      </c>
      <c r="U248" s="16" t="s">
        <v>269</v>
      </c>
      <c r="V248" s="16" t="s">
        <v>270</v>
      </c>
      <c r="W248" s="17" t="s">
        <v>271</v>
      </c>
      <c r="X248" s="7" t="s">
        <v>64</v>
      </c>
      <c r="Y248" s="16" t="s">
        <v>202</v>
      </c>
      <c r="Z248" s="16" t="s">
        <v>202</v>
      </c>
      <c r="AA248" s="16" t="s">
        <v>202</v>
      </c>
      <c r="AB248" s="16" t="s">
        <v>202</v>
      </c>
      <c r="AC248" s="8" t="s">
        <v>202</v>
      </c>
      <c r="AD248" s="16" t="s">
        <v>734</v>
      </c>
      <c r="AE248" s="16" t="s">
        <v>268</v>
      </c>
      <c r="AF248" s="16" t="s">
        <v>273</v>
      </c>
      <c r="AG248" s="16" t="s">
        <v>270</v>
      </c>
      <c r="AH248" s="8" t="s">
        <v>4056</v>
      </c>
      <c r="AI248" s="16" t="s">
        <v>4057</v>
      </c>
      <c r="AJ248" s="16" t="s">
        <v>214</v>
      </c>
      <c r="AK248" s="16" t="s">
        <v>215</v>
      </c>
      <c r="AL248" s="16" t="s">
        <v>216</v>
      </c>
      <c r="AM248" s="8" t="s">
        <v>4058</v>
      </c>
      <c r="AN248" s="16" t="s">
        <v>4059</v>
      </c>
      <c r="AO248" s="16" t="s">
        <v>219</v>
      </c>
      <c r="AP248" s="16" t="s">
        <v>220</v>
      </c>
      <c r="AQ248" s="16" t="s">
        <v>221</v>
      </c>
      <c r="AR248" s="18" t="s">
        <v>4060</v>
      </c>
      <c r="AS248" s="19" t="s">
        <v>279</v>
      </c>
      <c r="AT248" s="7" t="s">
        <v>4061</v>
      </c>
      <c r="AU248" s="7" t="s">
        <v>4062</v>
      </c>
      <c r="AV248" s="7" t="s">
        <v>226</v>
      </c>
      <c r="AW248" s="7" t="s">
        <v>202</v>
      </c>
      <c r="AX248" s="7" t="s">
        <v>202</v>
      </c>
      <c r="AY248" s="7" t="s">
        <v>202</v>
      </c>
      <c r="AZ248" s="7" t="s">
        <v>202</v>
      </c>
      <c r="BA248" s="7" t="s">
        <v>103</v>
      </c>
      <c r="BB248" s="7" t="s">
        <v>66</v>
      </c>
      <c r="BC248" s="7" t="s">
        <v>76</v>
      </c>
      <c r="BD248" s="7" t="s">
        <v>68</v>
      </c>
      <c r="BE248" s="7" t="s">
        <v>202</v>
      </c>
      <c r="BF248" s="7" t="s">
        <v>202</v>
      </c>
      <c r="BG248" s="7" t="s">
        <v>318</v>
      </c>
      <c r="BH248" s="7" t="s">
        <v>202</v>
      </c>
      <c r="BI248" s="7" t="s">
        <v>131</v>
      </c>
      <c r="BJ248" s="7" t="s">
        <v>202</v>
      </c>
      <c r="BK248" s="7" t="s">
        <v>202</v>
      </c>
      <c r="BL248" s="7" t="s">
        <v>227</v>
      </c>
      <c r="BM248" s="7" t="s">
        <v>4063</v>
      </c>
      <c r="BN248" s="20" t="s">
        <v>4064</v>
      </c>
      <c r="BO248" s="7" t="s">
        <v>202</v>
      </c>
      <c r="BP248" s="8" t="s">
        <v>202</v>
      </c>
      <c r="BQ248" s="8" t="s">
        <v>202</v>
      </c>
      <c r="BR248" s="8" t="s">
        <v>202</v>
      </c>
      <c r="BS248" s="8" t="s">
        <v>202</v>
      </c>
      <c r="BT248" s="8" t="s">
        <v>202</v>
      </c>
      <c r="BU248" s="8" t="s">
        <v>202</v>
      </c>
      <c r="BV248" s="16" t="s">
        <v>202</v>
      </c>
      <c r="BW248" s="27" t="s">
        <v>327</v>
      </c>
      <c r="BX248" s="28" t="s">
        <v>4065</v>
      </c>
    </row>
    <row r="249" spans="1:76" s="6" customFormat="1" ht="37.5" customHeight="1" x14ac:dyDescent="0.35">
      <c r="A249" s="12" t="s">
        <v>191</v>
      </c>
      <c r="B249" s="7" t="s">
        <v>2054</v>
      </c>
      <c r="C249" s="7" t="s">
        <v>4066</v>
      </c>
      <c r="D249" s="7" t="s">
        <v>4067</v>
      </c>
      <c r="E249" s="7" t="s">
        <v>4068</v>
      </c>
      <c r="F249" s="7" t="s">
        <v>856</v>
      </c>
      <c r="G249" s="10" t="s">
        <v>2070</v>
      </c>
      <c r="H249" s="7" t="s">
        <v>296</v>
      </c>
      <c r="I249" s="13" t="str">
        <f>TEXT(
  "2018-10-10",
  "JJ/MM/AA"
)</f>
        <v>10/10/18</v>
      </c>
      <c r="J249" s="14" t="s">
        <v>703</v>
      </c>
      <c r="K249" s="14" t="s">
        <v>200</v>
      </c>
      <c r="L249" s="7" t="s">
        <v>201</v>
      </c>
      <c r="M249" s="7" t="s">
        <v>57</v>
      </c>
      <c r="N249" s="15" t="s">
        <v>2070</v>
      </c>
      <c r="O249" s="12" t="s">
        <v>202</v>
      </c>
      <c r="P249" s="7" t="s">
        <v>203</v>
      </c>
      <c r="Q249" s="7" t="s">
        <v>515</v>
      </c>
      <c r="R249" s="7" t="s">
        <v>2033</v>
      </c>
      <c r="S249" s="16" t="s">
        <v>2034</v>
      </c>
      <c r="T249" s="16" t="s">
        <v>735</v>
      </c>
      <c r="U249" s="16" t="s">
        <v>515</v>
      </c>
      <c r="V249" s="16" t="s">
        <v>303</v>
      </c>
      <c r="W249" s="17" t="s">
        <v>304</v>
      </c>
      <c r="X249" s="7" t="s">
        <v>64</v>
      </c>
      <c r="Y249" s="16" t="s">
        <v>202</v>
      </c>
      <c r="Z249" s="16" t="s">
        <v>202</v>
      </c>
      <c r="AA249" s="16" t="s">
        <v>202</v>
      </c>
      <c r="AB249" s="16" t="s">
        <v>202</v>
      </c>
      <c r="AC249" s="8" t="s">
        <v>202</v>
      </c>
      <c r="AD249" s="16" t="s">
        <v>1500</v>
      </c>
      <c r="AE249" s="16" t="s">
        <v>515</v>
      </c>
      <c r="AF249" s="16" t="s">
        <v>738</v>
      </c>
      <c r="AG249" s="16" t="s">
        <v>303</v>
      </c>
      <c r="AH249" s="8" t="s">
        <v>4069</v>
      </c>
      <c r="AI249" s="16" t="s">
        <v>2036</v>
      </c>
      <c r="AJ249" s="16" t="s">
        <v>2037</v>
      </c>
      <c r="AK249" s="16" t="s">
        <v>2038</v>
      </c>
      <c r="AL249" s="16" t="s">
        <v>913</v>
      </c>
      <c r="AM249" s="8" t="s">
        <v>4070</v>
      </c>
      <c r="AN249" s="16" t="s">
        <v>2040</v>
      </c>
      <c r="AO249" s="16" t="s">
        <v>2041</v>
      </c>
      <c r="AP249" s="16" t="s">
        <v>2042</v>
      </c>
      <c r="AQ249" s="16" t="s">
        <v>2043</v>
      </c>
      <c r="AR249" s="18" t="s">
        <v>4071</v>
      </c>
      <c r="AS249" s="19" t="s">
        <v>2045</v>
      </c>
      <c r="AT249" s="7" t="s">
        <v>4072</v>
      </c>
      <c r="AU249" s="7" t="s">
        <v>4073</v>
      </c>
      <c r="AV249" s="7" t="s">
        <v>226</v>
      </c>
      <c r="AW249" s="7" t="s">
        <v>202</v>
      </c>
      <c r="AX249" s="7" t="s">
        <v>202</v>
      </c>
      <c r="AY249" s="7" t="s">
        <v>202</v>
      </c>
      <c r="AZ249" s="7" t="s">
        <v>202</v>
      </c>
      <c r="BA249" s="7" t="s">
        <v>98</v>
      </c>
      <c r="BB249" s="7" t="s">
        <v>93</v>
      </c>
      <c r="BC249" s="7" t="s">
        <v>202</v>
      </c>
      <c r="BD249" s="7" t="s">
        <v>68</v>
      </c>
      <c r="BE249" s="7" t="s">
        <v>202</v>
      </c>
      <c r="BF249" s="7" t="s">
        <v>202</v>
      </c>
      <c r="BG249" s="7" t="s">
        <v>1482</v>
      </c>
      <c r="BH249" s="7" t="s">
        <v>202</v>
      </c>
      <c r="BI249" s="7" t="s">
        <v>89</v>
      </c>
      <c r="BJ249" s="7" t="s">
        <v>72</v>
      </c>
      <c r="BK249" s="7" t="s">
        <v>90</v>
      </c>
      <c r="BL249" s="7" t="s">
        <v>227</v>
      </c>
      <c r="BM249" s="7" t="s">
        <v>4074</v>
      </c>
      <c r="BN249" s="20" t="s">
        <v>4075</v>
      </c>
      <c r="BO249" s="7" t="s">
        <v>4076</v>
      </c>
      <c r="BP249" s="8" t="s">
        <v>2058</v>
      </c>
      <c r="BQ249" s="8" t="s">
        <v>598</v>
      </c>
      <c r="BR249" s="8" t="s">
        <v>2071</v>
      </c>
      <c r="BS249" s="8" t="s">
        <v>202</v>
      </c>
      <c r="BT249" s="8" t="s">
        <v>202</v>
      </c>
      <c r="BU249" s="8" t="s">
        <v>202</v>
      </c>
      <c r="BV249" s="16" t="s">
        <v>202</v>
      </c>
      <c r="BW249" s="27" t="s">
        <v>237</v>
      </c>
      <c r="BX249" s="28" t="s">
        <v>4077</v>
      </c>
    </row>
    <row r="250" spans="1:76" s="6" customFormat="1" ht="37.5" customHeight="1" x14ac:dyDescent="0.35">
      <c r="A250" s="12" t="s">
        <v>191</v>
      </c>
      <c r="B250" s="7" t="s">
        <v>4078</v>
      </c>
      <c r="C250" s="7" t="s">
        <v>4079</v>
      </c>
      <c r="D250" s="7" t="s">
        <v>4080</v>
      </c>
      <c r="E250" s="7" t="s">
        <v>4081</v>
      </c>
      <c r="F250" s="7" t="s">
        <v>176</v>
      </c>
      <c r="G250" s="10" t="s">
        <v>4082</v>
      </c>
      <c r="H250" s="7" t="s">
        <v>202</v>
      </c>
      <c r="I250" s="13" t="str">
        <f>TEXT(
  "2018-10-05",
  "JJ/MM/AA"
)</f>
        <v>05/10/18</v>
      </c>
      <c r="J250" s="14" t="s">
        <v>4083</v>
      </c>
      <c r="K250" s="14" t="s">
        <v>200</v>
      </c>
      <c r="L250" s="7" t="s">
        <v>201</v>
      </c>
      <c r="M250" s="7" t="s">
        <v>57</v>
      </c>
      <c r="N250" s="15" t="s">
        <v>202</v>
      </c>
      <c r="O250" s="12" t="s">
        <v>202</v>
      </c>
      <c r="P250" s="7" t="s">
        <v>203</v>
      </c>
      <c r="Q250" s="7" t="s">
        <v>1337</v>
      </c>
      <c r="R250" s="7" t="s">
        <v>1338</v>
      </c>
      <c r="S250" s="16" t="s">
        <v>572</v>
      </c>
      <c r="T250" s="16" t="s">
        <v>337</v>
      </c>
      <c r="U250" s="16" t="s">
        <v>455</v>
      </c>
      <c r="V250" s="16" t="s">
        <v>1340</v>
      </c>
      <c r="W250" s="17" t="s">
        <v>576</v>
      </c>
      <c r="X250" s="7" t="s">
        <v>64</v>
      </c>
      <c r="Y250" s="16" t="s">
        <v>202</v>
      </c>
      <c r="Z250" s="16" t="s">
        <v>202</v>
      </c>
      <c r="AA250" s="16" t="s">
        <v>202</v>
      </c>
      <c r="AB250" s="16" t="s">
        <v>202</v>
      </c>
      <c r="AC250" s="8" t="s">
        <v>202</v>
      </c>
      <c r="AD250" s="16" t="s">
        <v>3495</v>
      </c>
      <c r="AE250" s="16" t="s">
        <v>337</v>
      </c>
      <c r="AF250" s="16" t="s">
        <v>763</v>
      </c>
      <c r="AG250" s="16" t="s">
        <v>1340</v>
      </c>
      <c r="AH250" s="8" t="s">
        <v>4084</v>
      </c>
      <c r="AI250" s="16" t="s">
        <v>4085</v>
      </c>
      <c r="AJ250" s="16" t="s">
        <v>890</v>
      </c>
      <c r="AK250" s="16" t="s">
        <v>891</v>
      </c>
      <c r="AL250" s="16" t="s">
        <v>1343</v>
      </c>
      <c r="AM250" s="8" t="s">
        <v>4086</v>
      </c>
      <c r="AN250" s="16" t="s">
        <v>4087</v>
      </c>
      <c r="AO250" s="16" t="s">
        <v>1346</v>
      </c>
      <c r="AP250" s="16" t="s">
        <v>1347</v>
      </c>
      <c r="AQ250" s="16" t="s">
        <v>1348</v>
      </c>
      <c r="AR250" s="18" t="s">
        <v>4088</v>
      </c>
      <c r="AS250" s="19" t="s">
        <v>585</v>
      </c>
      <c r="AT250" s="7" t="s">
        <v>202</v>
      </c>
      <c r="AU250" s="7" t="s">
        <v>4089</v>
      </c>
      <c r="AV250" s="7" t="s">
        <v>226</v>
      </c>
      <c r="AW250" s="7" t="s">
        <v>202</v>
      </c>
      <c r="AX250" s="7" t="s">
        <v>202</v>
      </c>
      <c r="AY250" s="7" t="s">
        <v>202</v>
      </c>
      <c r="AZ250" s="7" t="s">
        <v>202</v>
      </c>
      <c r="BA250" s="7" t="s">
        <v>93</v>
      </c>
      <c r="BB250" s="7" t="s">
        <v>202</v>
      </c>
      <c r="BC250" s="7" t="s">
        <v>60</v>
      </c>
      <c r="BD250" s="7" t="s">
        <v>68</v>
      </c>
      <c r="BE250" s="7" t="s">
        <v>202</v>
      </c>
      <c r="BF250" s="7" t="s">
        <v>202</v>
      </c>
      <c r="BG250" s="7" t="s">
        <v>556</v>
      </c>
      <c r="BH250" s="7" t="s">
        <v>202</v>
      </c>
      <c r="BI250" s="7" t="s">
        <v>131</v>
      </c>
      <c r="BJ250" s="7" t="s">
        <v>90</v>
      </c>
      <c r="BK250" s="7" t="s">
        <v>202</v>
      </c>
      <c r="BL250" s="7" t="s">
        <v>227</v>
      </c>
      <c r="BM250" s="7" t="s">
        <v>4090</v>
      </c>
      <c r="BN250" s="20" t="s">
        <v>4091</v>
      </c>
      <c r="BO250" s="7" t="s">
        <v>202</v>
      </c>
      <c r="BP250" s="8" t="s">
        <v>4092</v>
      </c>
      <c r="BQ250" s="8" t="s">
        <v>753</v>
      </c>
      <c r="BR250" s="8" t="s">
        <v>435</v>
      </c>
      <c r="BS250" s="8" t="s">
        <v>3909</v>
      </c>
      <c r="BT250" s="8" t="s">
        <v>878</v>
      </c>
      <c r="BU250" s="8" t="s">
        <v>202</v>
      </c>
      <c r="BV250" s="16" t="s">
        <v>202</v>
      </c>
      <c r="BW250" s="27" t="s">
        <v>237</v>
      </c>
      <c r="BX250" s="28" t="s">
        <v>4093</v>
      </c>
    </row>
    <row r="251" spans="1:76" s="6" customFormat="1" ht="37.5" customHeight="1" x14ac:dyDescent="0.35">
      <c r="A251" s="12" t="s">
        <v>191</v>
      </c>
      <c r="B251" s="7" t="s">
        <v>375</v>
      </c>
      <c r="C251" s="7" t="s">
        <v>4094</v>
      </c>
      <c r="D251" s="7" t="s">
        <v>4095</v>
      </c>
      <c r="E251" s="7" t="s">
        <v>4096</v>
      </c>
      <c r="F251" s="7" t="s">
        <v>140</v>
      </c>
      <c r="G251" s="10" t="s">
        <v>1250</v>
      </c>
      <c r="H251" s="7" t="s">
        <v>198</v>
      </c>
      <c r="I251" s="13" t="str">
        <f>TEXT(
  "2018-10-10",
  "JJ/MM/AA"
)</f>
        <v>10/10/18</v>
      </c>
      <c r="J251" s="14" t="s">
        <v>2697</v>
      </c>
      <c r="K251" s="14" t="s">
        <v>200</v>
      </c>
      <c r="L251" s="7" t="s">
        <v>201</v>
      </c>
      <c r="M251" s="7" t="s">
        <v>57</v>
      </c>
      <c r="N251" s="15" t="s">
        <v>1250</v>
      </c>
      <c r="O251" s="12" t="s">
        <v>202</v>
      </c>
      <c r="P251" s="7" t="s">
        <v>203</v>
      </c>
      <c r="Q251" s="7" t="s">
        <v>2136</v>
      </c>
      <c r="R251" s="7" t="s">
        <v>4097</v>
      </c>
      <c r="S251" s="16" t="s">
        <v>3928</v>
      </c>
      <c r="T251" s="16" t="s">
        <v>4098</v>
      </c>
      <c r="U251" s="16" t="s">
        <v>4098</v>
      </c>
      <c r="V251" s="16" t="s">
        <v>1536</v>
      </c>
      <c r="W251" s="17" t="s">
        <v>4099</v>
      </c>
      <c r="X251" s="7" t="s">
        <v>64</v>
      </c>
      <c r="Y251" s="16" t="s">
        <v>202</v>
      </c>
      <c r="Z251" s="16" t="s">
        <v>202</v>
      </c>
      <c r="AA251" s="16" t="s">
        <v>202</v>
      </c>
      <c r="AB251" s="16" t="s">
        <v>202</v>
      </c>
      <c r="AC251" s="8" t="s">
        <v>202</v>
      </c>
      <c r="AD251" s="16" t="s">
        <v>1885</v>
      </c>
      <c r="AE251" s="16" t="s">
        <v>4100</v>
      </c>
      <c r="AF251" s="16" t="s">
        <v>302</v>
      </c>
      <c r="AG251" s="16" t="s">
        <v>456</v>
      </c>
      <c r="AH251" s="8" t="s">
        <v>4101</v>
      </c>
      <c r="AI251" s="16" t="s">
        <v>4102</v>
      </c>
      <c r="AJ251" s="16" t="s">
        <v>3495</v>
      </c>
      <c r="AK251" s="16" t="s">
        <v>3468</v>
      </c>
      <c r="AL251" s="16" t="s">
        <v>456</v>
      </c>
      <c r="AM251" s="8" t="s">
        <v>4103</v>
      </c>
      <c r="AN251" s="16" t="s">
        <v>4104</v>
      </c>
      <c r="AO251" s="16" t="s">
        <v>4105</v>
      </c>
      <c r="AP251" s="16" t="s">
        <v>4106</v>
      </c>
      <c r="AQ251" s="16" t="s">
        <v>1500</v>
      </c>
      <c r="AR251" s="18" t="s">
        <v>4107</v>
      </c>
      <c r="AS251" s="19" t="s">
        <v>4108</v>
      </c>
      <c r="AT251" s="7" t="s">
        <v>4109</v>
      </c>
      <c r="AU251" s="7" t="s">
        <v>4110</v>
      </c>
      <c r="AV251" s="7" t="s">
        <v>226</v>
      </c>
      <c r="AW251" s="7" t="s">
        <v>202</v>
      </c>
      <c r="AX251" s="7" t="s">
        <v>202</v>
      </c>
      <c r="AY251" s="7" t="s">
        <v>202</v>
      </c>
      <c r="AZ251" s="7" t="s">
        <v>65</v>
      </c>
      <c r="BA251" s="7" t="s">
        <v>93</v>
      </c>
      <c r="BB251" s="7" t="s">
        <v>103</v>
      </c>
      <c r="BC251" s="7" t="s">
        <v>227</v>
      </c>
      <c r="BD251" s="7" t="s">
        <v>88</v>
      </c>
      <c r="BE251" s="7" t="s">
        <v>62</v>
      </c>
      <c r="BF251" s="7" t="s">
        <v>86</v>
      </c>
      <c r="BG251" s="7" t="s">
        <v>397</v>
      </c>
      <c r="BH251" s="7" t="s">
        <v>80</v>
      </c>
      <c r="BI251" s="7" t="s">
        <v>107</v>
      </c>
      <c r="BJ251" s="7" t="s">
        <v>72</v>
      </c>
      <c r="BK251" s="7" t="s">
        <v>90</v>
      </c>
      <c r="BL251" s="7" t="s">
        <v>227</v>
      </c>
      <c r="BM251" s="7" t="s">
        <v>4111</v>
      </c>
      <c r="BN251" s="20" t="s">
        <v>4112</v>
      </c>
      <c r="BO251" s="7" t="s">
        <v>4113</v>
      </c>
      <c r="BP251" s="8" t="s">
        <v>253</v>
      </c>
      <c r="BQ251" s="8" t="s">
        <v>1251</v>
      </c>
      <c r="BR251" s="8" t="s">
        <v>1265</v>
      </c>
      <c r="BS251" s="8" t="s">
        <v>415</v>
      </c>
      <c r="BT251" s="8" t="s">
        <v>202</v>
      </c>
      <c r="BU251" s="8" t="s">
        <v>202</v>
      </c>
      <c r="BV251" s="16" t="s">
        <v>4114</v>
      </c>
      <c r="BW251" s="27" t="s">
        <v>405</v>
      </c>
      <c r="BX251" s="28" t="s">
        <v>4115</v>
      </c>
    </row>
    <row r="252" spans="1:76" s="6" customFormat="1" ht="37.5" customHeight="1" x14ac:dyDescent="0.35">
      <c r="A252" s="12" t="s">
        <v>191</v>
      </c>
      <c r="B252" s="7" t="s">
        <v>375</v>
      </c>
      <c r="C252" s="7" t="s">
        <v>4116</v>
      </c>
      <c r="D252" s="7" t="s">
        <v>4117</v>
      </c>
      <c r="E252" s="7" t="s">
        <v>4096</v>
      </c>
      <c r="F252" s="7" t="s">
        <v>140</v>
      </c>
      <c r="G252" s="10" t="s">
        <v>1240</v>
      </c>
      <c r="H252" s="7" t="s">
        <v>198</v>
      </c>
      <c r="I252" s="13" t="str">
        <f>TEXT(
  "2018-10-10",
  "JJ/MM/AA"
)</f>
        <v>10/10/18</v>
      </c>
      <c r="J252" s="14" t="s">
        <v>2697</v>
      </c>
      <c r="K252" s="14" t="s">
        <v>200</v>
      </c>
      <c r="L252" s="7" t="s">
        <v>201</v>
      </c>
      <c r="M252" s="7" t="s">
        <v>57</v>
      </c>
      <c r="N252" s="15" t="s">
        <v>1240</v>
      </c>
      <c r="O252" s="12" t="s">
        <v>202</v>
      </c>
      <c r="P252" s="7" t="s">
        <v>203</v>
      </c>
      <c r="Q252" s="7" t="s">
        <v>2136</v>
      </c>
      <c r="R252" s="7" t="s">
        <v>4097</v>
      </c>
      <c r="S252" s="16" t="s">
        <v>3928</v>
      </c>
      <c r="T252" s="16" t="s">
        <v>4098</v>
      </c>
      <c r="U252" s="16" t="s">
        <v>4098</v>
      </c>
      <c r="V252" s="16" t="s">
        <v>1536</v>
      </c>
      <c r="W252" s="17" t="s">
        <v>4099</v>
      </c>
      <c r="X252" s="7" t="s">
        <v>64</v>
      </c>
      <c r="Y252" s="16" t="s">
        <v>202</v>
      </c>
      <c r="Z252" s="16" t="s">
        <v>202</v>
      </c>
      <c r="AA252" s="16" t="s">
        <v>202</v>
      </c>
      <c r="AB252" s="16" t="s">
        <v>202</v>
      </c>
      <c r="AC252" s="8" t="s">
        <v>202</v>
      </c>
      <c r="AD252" s="16" t="s">
        <v>1885</v>
      </c>
      <c r="AE252" s="16" t="s">
        <v>4100</v>
      </c>
      <c r="AF252" s="16" t="s">
        <v>302</v>
      </c>
      <c r="AG252" s="16" t="s">
        <v>456</v>
      </c>
      <c r="AH252" s="8" t="s">
        <v>4118</v>
      </c>
      <c r="AI252" s="16" t="s">
        <v>4102</v>
      </c>
      <c r="AJ252" s="16" t="s">
        <v>3495</v>
      </c>
      <c r="AK252" s="16" t="s">
        <v>3468</v>
      </c>
      <c r="AL252" s="16" t="s">
        <v>456</v>
      </c>
      <c r="AM252" s="8" t="s">
        <v>4119</v>
      </c>
      <c r="AN252" s="16" t="s">
        <v>4104</v>
      </c>
      <c r="AO252" s="16" t="s">
        <v>4105</v>
      </c>
      <c r="AP252" s="16" t="s">
        <v>4106</v>
      </c>
      <c r="AQ252" s="16" t="s">
        <v>1500</v>
      </c>
      <c r="AR252" s="18" t="s">
        <v>4120</v>
      </c>
      <c r="AS252" s="19" t="s">
        <v>4121</v>
      </c>
      <c r="AT252" s="7" t="s">
        <v>4109</v>
      </c>
      <c r="AU252" s="7" t="s">
        <v>4110</v>
      </c>
      <c r="AV252" s="7" t="s">
        <v>226</v>
      </c>
      <c r="AW252" s="7" t="s">
        <v>202</v>
      </c>
      <c r="AX252" s="7" t="s">
        <v>202</v>
      </c>
      <c r="AY252" s="7" t="s">
        <v>202</v>
      </c>
      <c r="AZ252" s="7" t="s">
        <v>65</v>
      </c>
      <c r="BA252" s="7" t="s">
        <v>93</v>
      </c>
      <c r="BB252" s="7" t="s">
        <v>103</v>
      </c>
      <c r="BC252" s="7" t="s">
        <v>227</v>
      </c>
      <c r="BD252" s="7" t="s">
        <v>88</v>
      </c>
      <c r="BE252" s="7" t="s">
        <v>78</v>
      </c>
      <c r="BF252" s="7" t="s">
        <v>86</v>
      </c>
      <c r="BG252" s="7" t="s">
        <v>397</v>
      </c>
      <c r="BH252" s="7" t="s">
        <v>80</v>
      </c>
      <c r="BI252" s="7" t="s">
        <v>107</v>
      </c>
      <c r="BJ252" s="7" t="s">
        <v>72</v>
      </c>
      <c r="BK252" s="7" t="s">
        <v>90</v>
      </c>
      <c r="BL252" s="7" t="s">
        <v>227</v>
      </c>
      <c r="BM252" s="7" t="s">
        <v>4111</v>
      </c>
      <c r="BN252" s="20" t="s">
        <v>4112</v>
      </c>
      <c r="BO252" s="7" t="s">
        <v>4113</v>
      </c>
      <c r="BP252" s="8" t="s">
        <v>253</v>
      </c>
      <c r="BQ252" s="8" t="s">
        <v>1251</v>
      </c>
      <c r="BR252" s="8" t="s">
        <v>1265</v>
      </c>
      <c r="BS252" s="8" t="s">
        <v>403</v>
      </c>
      <c r="BT252" s="8" t="s">
        <v>202</v>
      </c>
      <c r="BU252" s="8" t="s">
        <v>202</v>
      </c>
      <c r="BV252" s="16" t="s">
        <v>4122</v>
      </c>
      <c r="BW252" s="27" t="s">
        <v>405</v>
      </c>
      <c r="BX252" s="28" t="s">
        <v>4123</v>
      </c>
    </row>
    <row r="253" spans="1:76" s="6" customFormat="1" ht="37.5" customHeight="1" x14ac:dyDescent="0.35">
      <c r="A253" s="12" t="s">
        <v>191</v>
      </c>
      <c r="B253" s="7" t="s">
        <v>375</v>
      </c>
      <c r="C253" s="7" t="s">
        <v>4124</v>
      </c>
      <c r="D253" s="7" t="s">
        <v>4125</v>
      </c>
      <c r="E253" s="7" t="s">
        <v>4126</v>
      </c>
      <c r="F253" s="7" t="s">
        <v>140</v>
      </c>
      <c r="G253" s="10" t="s">
        <v>4127</v>
      </c>
      <c r="H253" s="7" t="s">
        <v>198</v>
      </c>
      <c r="I253" s="13" t="str">
        <f>TEXT(
  "2018-10-10",
  "JJ/MM/AA"
)</f>
        <v>10/10/18</v>
      </c>
      <c r="J253" s="14" t="s">
        <v>2697</v>
      </c>
      <c r="K253" s="14" t="s">
        <v>200</v>
      </c>
      <c r="L253" s="7" t="s">
        <v>201</v>
      </c>
      <c r="M253" s="7" t="s">
        <v>57</v>
      </c>
      <c r="N253" s="15" t="s">
        <v>4127</v>
      </c>
      <c r="O253" s="12" t="s">
        <v>202</v>
      </c>
      <c r="P253" s="7" t="s">
        <v>203</v>
      </c>
      <c r="Q253" s="7" t="s">
        <v>2136</v>
      </c>
      <c r="R253" s="7" t="s">
        <v>4097</v>
      </c>
      <c r="S253" s="16" t="s">
        <v>3928</v>
      </c>
      <c r="T253" s="16" t="s">
        <v>4098</v>
      </c>
      <c r="U253" s="16" t="s">
        <v>4098</v>
      </c>
      <c r="V253" s="16" t="s">
        <v>1536</v>
      </c>
      <c r="W253" s="17" t="s">
        <v>4099</v>
      </c>
      <c r="X253" s="7" t="s">
        <v>64</v>
      </c>
      <c r="Y253" s="16" t="s">
        <v>202</v>
      </c>
      <c r="Z253" s="16" t="s">
        <v>202</v>
      </c>
      <c r="AA253" s="16" t="s">
        <v>202</v>
      </c>
      <c r="AB253" s="16" t="s">
        <v>202</v>
      </c>
      <c r="AC253" s="8" t="s">
        <v>202</v>
      </c>
      <c r="AD253" s="16" t="s">
        <v>1885</v>
      </c>
      <c r="AE253" s="16" t="s">
        <v>4100</v>
      </c>
      <c r="AF253" s="16" t="s">
        <v>302</v>
      </c>
      <c r="AG253" s="16" t="s">
        <v>456</v>
      </c>
      <c r="AH253" s="8" t="s">
        <v>4128</v>
      </c>
      <c r="AI253" s="16" t="s">
        <v>4102</v>
      </c>
      <c r="AJ253" s="16" t="s">
        <v>3495</v>
      </c>
      <c r="AK253" s="16" t="s">
        <v>3468</v>
      </c>
      <c r="AL253" s="16" t="s">
        <v>456</v>
      </c>
      <c r="AM253" s="8" t="s">
        <v>4129</v>
      </c>
      <c r="AN253" s="16" t="s">
        <v>4104</v>
      </c>
      <c r="AO253" s="16" t="s">
        <v>4105</v>
      </c>
      <c r="AP253" s="16" t="s">
        <v>4106</v>
      </c>
      <c r="AQ253" s="16" t="s">
        <v>1500</v>
      </c>
      <c r="AR253" s="18" t="s">
        <v>4130</v>
      </c>
      <c r="AS253" s="19" t="s">
        <v>4131</v>
      </c>
      <c r="AT253" s="7" t="s">
        <v>4109</v>
      </c>
      <c r="AU253" s="7" t="s">
        <v>4110</v>
      </c>
      <c r="AV253" s="7" t="s">
        <v>226</v>
      </c>
      <c r="AW253" s="7" t="s">
        <v>202</v>
      </c>
      <c r="AX253" s="7" t="s">
        <v>202</v>
      </c>
      <c r="AY253" s="7" t="s">
        <v>202</v>
      </c>
      <c r="AZ253" s="7" t="s">
        <v>97</v>
      </c>
      <c r="BA253" s="7" t="s">
        <v>93</v>
      </c>
      <c r="BB253" s="7" t="s">
        <v>103</v>
      </c>
      <c r="BC253" s="7" t="s">
        <v>227</v>
      </c>
      <c r="BD253" s="7" t="s">
        <v>88</v>
      </c>
      <c r="BE253" s="7" t="s">
        <v>62</v>
      </c>
      <c r="BF253" s="7" t="s">
        <v>86</v>
      </c>
      <c r="BG253" s="7" t="s">
        <v>397</v>
      </c>
      <c r="BH253" s="7" t="s">
        <v>80</v>
      </c>
      <c r="BI253" s="7" t="s">
        <v>107</v>
      </c>
      <c r="BJ253" s="7" t="s">
        <v>72</v>
      </c>
      <c r="BK253" s="7" t="s">
        <v>90</v>
      </c>
      <c r="BL253" s="7" t="s">
        <v>227</v>
      </c>
      <c r="BM253" s="7" t="s">
        <v>4111</v>
      </c>
      <c r="BN253" s="20" t="s">
        <v>4132</v>
      </c>
      <c r="BO253" s="7" t="s">
        <v>4113</v>
      </c>
      <c r="BP253" s="8" t="s">
        <v>253</v>
      </c>
      <c r="BQ253" s="8" t="s">
        <v>1251</v>
      </c>
      <c r="BR253" s="8" t="s">
        <v>1265</v>
      </c>
      <c r="BS253" s="8" t="s">
        <v>403</v>
      </c>
      <c r="BT253" s="8" t="s">
        <v>202</v>
      </c>
      <c r="BU253" s="8" t="s">
        <v>202</v>
      </c>
      <c r="BV253" s="16" t="s">
        <v>4133</v>
      </c>
      <c r="BW253" s="27" t="s">
        <v>405</v>
      </c>
      <c r="BX253" s="28" t="s">
        <v>4134</v>
      </c>
    </row>
    <row r="254" spans="1:76" s="6" customFormat="1" ht="37.5" customHeight="1" x14ac:dyDescent="0.35">
      <c r="A254" s="12" t="s">
        <v>191</v>
      </c>
      <c r="B254" s="7" t="s">
        <v>375</v>
      </c>
      <c r="C254" s="7" t="s">
        <v>4135</v>
      </c>
      <c r="D254" s="7" t="s">
        <v>4136</v>
      </c>
      <c r="E254" s="7" t="s">
        <v>4137</v>
      </c>
      <c r="F254" s="7" t="s">
        <v>140</v>
      </c>
      <c r="G254" s="10" t="s">
        <v>4138</v>
      </c>
      <c r="H254" s="7" t="s">
        <v>198</v>
      </c>
      <c r="I254" s="13" t="str">
        <f>TEXT(
  "2018-10-10",
  "JJ/MM/AA"
)</f>
        <v>10/10/18</v>
      </c>
      <c r="J254" s="14" t="s">
        <v>2697</v>
      </c>
      <c r="K254" s="14" t="s">
        <v>200</v>
      </c>
      <c r="L254" s="7" t="s">
        <v>201</v>
      </c>
      <c r="M254" s="7" t="s">
        <v>57</v>
      </c>
      <c r="N254" s="15" t="s">
        <v>4138</v>
      </c>
      <c r="O254" s="12" t="s">
        <v>202</v>
      </c>
      <c r="P254" s="7" t="s">
        <v>203</v>
      </c>
      <c r="Q254" s="7" t="s">
        <v>2136</v>
      </c>
      <c r="R254" s="7" t="s">
        <v>4097</v>
      </c>
      <c r="S254" s="16" t="s">
        <v>3928</v>
      </c>
      <c r="T254" s="16" t="s">
        <v>4098</v>
      </c>
      <c r="U254" s="16" t="s">
        <v>4098</v>
      </c>
      <c r="V254" s="16" t="s">
        <v>1536</v>
      </c>
      <c r="W254" s="17" t="s">
        <v>4099</v>
      </c>
      <c r="X254" s="7" t="s">
        <v>64</v>
      </c>
      <c r="Y254" s="16" t="s">
        <v>202</v>
      </c>
      <c r="Z254" s="16" t="s">
        <v>202</v>
      </c>
      <c r="AA254" s="16" t="s">
        <v>202</v>
      </c>
      <c r="AB254" s="16" t="s">
        <v>202</v>
      </c>
      <c r="AC254" s="8" t="s">
        <v>202</v>
      </c>
      <c r="AD254" s="16" t="s">
        <v>1885</v>
      </c>
      <c r="AE254" s="16" t="s">
        <v>4098</v>
      </c>
      <c r="AF254" s="16" t="s">
        <v>1119</v>
      </c>
      <c r="AG254" s="16" t="s">
        <v>738</v>
      </c>
      <c r="AH254" s="8" t="s">
        <v>4139</v>
      </c>
      <c r="AI254" s="16" t="s">
        <v>4102</v>
      </c>
      <c r="AJ254" s="16" t="s">
        <v>3495</v>
      </c>
      <c r="AK254" s="16" t="s">
        <v>3468</v>
      </c>
      <c r="AL254" s="16" t="s">
        <v>456</v>
      </c>
      <c r="AM254" s="8" t="s">
        <v>4140</v>
      </c>
      <c r="AN254" s="16" t="s">
        <v>4104</v>
      </c>
      <c r="AO254" s="16" t="s">
        <v>4105</v>
      </c>
      <c r="AP254" s="16" t="s">
        <v>4106</v>
      </c>
      <c r="AQ254" s="16" t="s">
        <v>1500</v>
      </c>
      <c r="AR254" s="18" t="s">
        <v>4141</v>
      </c>
      <c r="AS254" s="19" t="s">
        <v>4142</v>
      </c>
      <c r="AT254" s="7" t="s">
        <v>4109</v>
      </c>
      <c r="AU254" s="7" t="s">
        <v>4110</v>
      </c>
      <c r="AV254" s="7" t="s">
        <v>226</v>
      </c>
      <c r="AW254" s="7" t="s">
        <v>202</v>
      </c>
      <c r="AX254" s="7" t="s">
        <v>202</v>
      </c>
      <c r="AY254" s="7" t="s">
        <v>202</v>
      </c>
      <c r="AZ254" s="7" t="s">
        <v>126</v>
      </c>
      <c r="BA254" s="7" t="s">
        <v>93</v>
      </c>
      <c r="BB254" s="7" t="s">
        <v>103</v>
      </c>
      <c r="BC254" s="7" t="s">
        <v>227</v>
      </c>
      <c r="BD254" s="7" t="s">
        <v>88</v>
      </c>
      <c r="BE254" s="7" t="s">
        <v>62</v>
      </c>
      <c r="BF254" s="7" t="s">
        <v>86</v>
      </c>
      <c r="BG254" s="7" t="s">
        <v>397</v>
      </c>
      <c r="BH254" s="7" t="s">
        <v>80</v>
      </c>
      <c r="BI254" s="7" t="s">
        <v>107</v>
      </c>
      <c r="BJ254" s="7" t="s">
        <v>72</v>
      </c>
      <c r="BK254" s="7" t="s">
        <v>90</v>
      </c>
      <c r="BL254" s="7" t="s">
        <v>227</v>
      </c>
      <c r="BM254" s="7" t="s">
        <v>4111</v>
      </c>
      <c r="BN254" s="20" t="s">
        <v>4132</v>
      </c>
      <c r="BO254" s="7" t="s">
        <v>4113</v>
      </c>
      <c r="BP254" s="8" t="s">
        <v>253</v>
      </c>
      <c r="BQ254" s="8" t="s">
        <v>1251</v>
      </c>
      <c r="BR254" s="8" t="s">
        <v>1265</v>
      </c>
      <c r="BS254" s="8" t="s">
        <v>403</v>
      </c>
      <c r="BT254" s="8" t="s">
        <v>202</v>
      </c>
      <c r="BU254" s="8" t="s">
        <v>202</v>
      </c>
      <c r="BV254" s="16" t="s">
        <v>4143</v>
      </c>
      <c r="BW254" s="27" t="s">
        <v>405</v>
      </c>
      <c r="BX254" s="28" t="s">
        <v>4144</v>
      </c>
    </row>
    <row r="255" spans="1:76" s="6" customFormat="1" ht="37.5" customHeight="1" x14ac:dyDescent="0.35">
      <c r="A255" s="12" t="s">
        <v>191</v>
      </c>
      <c r="B255" s="7" t="s">
        <v>4145</v>
      </c>
      <c r="C255" s="7" t="s">
        <v>4146</v>
      </c>
      <c r="D255" s="7" t="s">
        <v>4147</v>
      </c>
      <c r="E255" s="7" t="s">
        <v>4148</v>
      </c>
      <c r="F255" s="7" t="s">
        <v>158</v>
      </c>
      <c r="G255" s="10" t="s">
        <v>4149</v>
      </c>
      <c r="H255" s="7" t="s">
        <v>198</v>
      </c>
      <c r="I255" s="13" t="str">
        <f>TEXT(
  "2020-04-01",
  "JJ/MM/AA"
)</f>
        <v>01/04/20</v>
      </c>
      <c r="J255" s="14" t="s">
        <v>4150</v>
      </c>
      <c r="K255" s="14" t="s">
        <v>200</v>
      </c>
      <c r="L255" s="7" t="s">
        <v>333</v>
      </c>
      <c r="M255" s="7" t="s">
        <v>57</v>
      </c>
      <c r="N255" s="15" t="s">
        <v>4149</v>
      </c>
      <c r="O255" s="12" t="s">
        <v>202</v>
      </c>
      <c r="P255" s="7" t="s">
        <v>202</v>
      </c>
      <c r="Q255" s="7" t="s">
        <v>1337</v>
      </c>
      <c r="R255" s="7" t="s">
        <v>1535</v>
      </c>
      <c r="S255" s="16" t="s">
        <v>1662</v>
      </c>
      <c r="T255" s="16" t="s">
        <v>2189</v>
      </c>
      <c r="U255" s="16" t="s">
        <v>488</v>
      </c>
      <c r="V255" s="16" t="s">
        <v>738</v>
      </c>
      <c r="W255" s="17" t="s">
        <v>2272</v>
      </c>
      <c r="X255" s="7" t="s">
        <v>64</v>
      </c>
      <c r="Y255" s="16" t="s">
        <v>202</v>
      </c>
      <c r="Z255" s="16" t="s">
        <v>202</v>
      </c>
      <c r="AA255" s="16" t="s">
        <v>202</v>
      </c>
      <c r="AB255" s="16" t="s">
        <v>202</v>
      </c>
      <c r="AC255" s="8" t="s">
        <v>202</v>
      </c>
      <c r="AD255" s="16" t="s">
        <v>202</v>
      </c>
      <c r="AE255" s="16" t="s">
        <v>202</v>
      </c>
      <c r="AF255" s="16" t="s">
        <v>202</v>
      </c>
      <c r="AG255" s="16" t="s">
        <v>202</v>
      </c>
      <c r="AH255" s="8" t="s">
        <v>202</v>
      </c>
      <c r="AI255" s="16" t="s">
        <v>4151</v>
      </c>
      <c r="AJ255" s="16" t="s">
        <v>214</v>
      </c>
      <c r="AK255" s="16" t="s">
        <v>215</v>
      </c>
      <c r="AL255" s="16" t="s">
        <v>216</v>
      </c>
      <c r="AM255" s="8" t="s">
        <v>4152</v>
      </c>
      <c r="AN255" s="16" t="s">
        <v>4153</v>
      </c>
      <c r="AO255" s="16" t="s">
        <v>347</v>
      </c>
      <c r="AP255" s="16" t="s">
        <v>348</v>
      </c>
      <c r="AQ255" s="16" t="s">
        <v>708</v>
      </c>
      <c r="AR255" s="18" t="s">
        <v>4154</v>
      </c>
      <c r="AS255" s="19" t="s">
        <v>4155</v>
      </c>
      <c r="AT255" s="7" t="s">
        <v>4156</v>
      </c>
      <c r="AU255" s="7" t="s">
        <v>4157</v>
      </c>
      <c r="AV255" s="7" t="s">
        <v>226</v>
      </c>
      <c r="AW255" s="7" t="s">
        <v>202</v>
      </c>
      <c r="AX255" s="7" t="s">
        <v>202</v>
      </c>
      <c r="AY255" s="7" t="s">
        <v>202</v>
      </c>
      <c r="AZ255" s="7" t="s">
        <v>227</v>
      </c>
      <c r="BA255" s="7" t="s">
        <v>103</v>
      </c>
      <c r="BB255" s="7" t="s">
        <v>202</v>
      </c>
      <c r="BC255" s="7" t="s">
        <v>202</v>
      </c>
      <c r="BD255" s="7" t="s">
        <v>94</v>
      </c>
      <c r="BE255" s="7" t="s">
        <v>202</v>
      </c>
      <c r="BF255" s="7" t="s">
        <v>202</v>
      </c>
      <c r="BG255" s="7" t="s">
        <v>1482</v>
      </c>
      <c r="BH255" s="7" t="s">
        <v>227</v>
      </c>
      <c r="BI255" s="7" t="s">
        <v>131</v>
      </c>
      <c r="BJ255" s="7" t="s">
        <v>112</v>
      </c>
      <c r="BK255" s="7" t="s">
        <v>202</v>
      </c>
      <c r="BL255" s="7" t="s">
        <v>227</v>
      </c>
      <c r="BM255" s="7" t="s">
        <v>4158</v>
      </c>
      <c r="BN255" s="20" t="s">
        <v>4159</v>
      </c>
      <c r="BO255" s="7" t="s">
        <v>4157</v>
      </c>
      <c r="BP255" s="8" t="s">
        <v>2848</v>
      </c>
      <c r="BQ255" s="8" t="s">
        <v>2596</v>
      </c>
      <c r="BR255" s="8" t="s">
        <v>561</v>
      </c>
      <c r="BS255" s="8" t="s">
        <v>202</v>
      </c>
      <c r="BT255" s="8" t="s">
        <v>202</v>
      </c>
      <c r="BU255" s="8" t="s">
        <v>202</v>
      </c>
      <c r="BV255" s="16" t="s">
        <v>202</v>
      </c>
      <c r="BW255" s="27" t="s">
        <v>811</v>
      </c>
      <c r="BX255" s="28" t="s">
        <v>4160</v>
      </c>
    </row>
    <row r="256" spans="1:76" s="6" customFormat="1" ht="37.5" customHeight="1" x14ac:dyDescent="0.35">
      <c r="A256" s="12" t="s">
        <v>191</v>
      </c>
      <c r="B256" s="7" t="s">
        <v>729</v>
      </c>
      <c r="C256" s="7" t="s">
        <v>4161</v>
      </c>
      <c r="D256" s="7" t="s">
        <v>4162</v>
      </c>
      <c r="E256" s="7" t="s">
        <v>4163</v>
      </c>
      <c r="F256" s="7" t="s">
        <v>856</v>
      </c>
      <c r="G256" s="10" t="s">
        <v>533</v>
      </c>
      <c r="H256" s="7" t="s">
        <v>198</v>
      </c>
      <c r="I256" s="13" t="str">
        <f>TEXT(
  "2018-10-08",
  "JJ/MM/AA"
)</f>
        <v>08/10/18</v>
      </c>
      <c r="J256" s="14" t="s">
        <v>4164</v>
      </c>
      <c r="K256" s="14" t="s">
        <v>200</v>
      </c>
      <c r="L256" s="7" t="s">
        <v>201</v>
      </c>
      <c r="M256" s="7" t="s">
        <v>57</v>
      </c>
      <c r="N256" s="15" t="s">
        <v>533</v>
      </c>
      <c r="O256" s="12" t="s">
        <v>202</v>
      </c>
      <c r="P256" s="7" t="s">
        <v>203</v>
      </c>
      <c r="Q256" s="7" t="s">
        <v>515</v>
      </c>
      <c r="R256" s="7" t="s">
        <v>2033</v>
      </c>
      <c r="S256" s="16" t="s">
        <v>272</v>
      </c>
      <c r="T256" s="16" t="s">
        <v>735</v>
      </c>
      <c r="U256" s="16" t="s">
        <v>515</v>
      </c>
      <c r="V256" s="16" t="s">
        <v>303</v>
      </c>
      <c r="W256" s="17" t="s">
        <v>304</v>
      </c>
      <c r="X256" s="7" t="s">
        <v>64</v>
      </c>
      <c r="Y256" s="16" t="s">
        <v>202</v>
      </c>
      <c r="Z256" s="16" t="s">
        <v>202</v>
      </c>
      <c r="AA256" s="16" t="s">
        <v>202</v>
      </c>
      <c r="AB256" s="16" t="s">
        <v>202</v>
      </c>
      <c r="AC256" s="8" t="s">
        <v>202</v>
      </c>
      <c r="AD256" s="16" t="s">
        <v>4165</v>
      </c>
      <c r="AE256" s="16" t="s">
        <v>515</v>
      </c>
      <c r="AF256" s="16" t="s">
        <v>738</v>
      </c>
      <c r="AG256" s="16" t="s">
        <v>303</v>
      </c>
      <c r="AH256" s="8" t="s">
        <v>4166</v>
      </c>
      <c r="AI256" s="16" t="s">
        <v>4167</v>
      </c>
      <c r="AJ256" s="16" t="s">
        <v>2037</v>
      </c>
      <c r="AK256" s="16" t="s">
        <v>2038</v>
      </c>
      <c r="AL256" s="16" t="s">
        <v>913</v>
      </c>
      <c r="AM256" s="8" t="s">
        <v>4168</v>
      </c>
      <c r="AN256" s="16" t="s">
        <v>4169</v>
      </c>
      <c r="AO256" s="16" t="s">
        <v>2041</v>
      </c>
      <c r="AP256" s="16" t="s">
        <v>2042</v>
      </c>
      <c r="AQ256" s="16" t="s">
        <v>2043</v>
      </c>
      <c r="AR256" s="18" t="s">
        <v>4170</v>
      </c>
      <c r="AS256" s="19" t="s">
        <v>2045</v>
      </c>
      <c r="AT256" s="7" t="s">
        <v>4171</v>
      </c>
      <c r="AU256" s="7" t="s">
        <v>4172</v>
      </c>
      <c r="AV256" s="7" t="s">
        <v>226</v>
      </c>
      <c r="AW256" s="7" t="s">
        <v>202</v>
      </c>
      <c r="AX256" s="7" t="s">
        <v>202</v>
      </c>
      <c r="AY256" s="7" t="s">
        <v>202</v>
      </c>
      <c r="AZ256" s="7" t="s">
        <v>202</v>
      </c>
      <c r="BA256" s="7" t="s">
        <v>93</v>
      </c>
      <c r="BB256" s="7" t="s">
        <v>202</v>
      </c>
      <c r="BC256" s="7" t="s">
        <v>202</v>
      </c>
      <c r="BD256" s="7" t="s">
        <v>104</v>
      </c>
      <c r="BE256" s="7" t="s">
        <v>202</v>
      </c>
      <c r="BF256" s="7" t="s">
        <v>202</v>
      </c>
      <c r="BG256" s="7" t="s">
        <v>504</v>
      </c>
      <c r="BH256" s="7" t="s">
        <v>227</v>
      </c>
      <c r="BI256" s="7" t="s">
        <v>89</v>
      </c>
      <c r="BJ256" s="7" t="s">
        <v>101</v>
      </c>
      <c r="BK256" s="7" t="s">
        <v>90</v>
      </c>
      <c r="BL256" s="7" t="s">
        <v>227</v>
      </c>
      <c r="BM256" s="7" t="s">
        <v>4173</v>
      </c>
      <c r="BN256" s="20" t="s">
        <v>4174</v>
      </c>
      <c r="BO256" s="7" t="s">
        <v>4175</v>
      </c>
      <c r="BP256" s="8" t="s">
        <v>484</v>
      </c>
      <c r="BQ256" s="8" t="s">
        <v>509</v>
      </c>
      <c r="BR256" s="8" t="s">
        <v>1298</v>
      </c>
      <c r="BS256" s="8" t="s">
        <v>753</v>
      </c>
      <c r="BT256" s="8" t="s">
        <v>994</v>
      </c>
      <c r="BU256" s="8" t="s">
        <v>202</v>
      </c>
      <c r="BV256" s="16" t="s">
        <v>202</v>
      </c>
      <c r="BW256" s="27" t="s">
        <v>237</v>
      </c>
      <c r="BX256" s="28" t="s">
        <v>4176</v>
      </c>
    </row>
    <row r="257" spans="1:76" s="6" customFormat="1" ht="37.5" customHeight="1" x14ac:dyDescent="0.35">
      <c r="A257" s="12" t="s">
        <v>191</v>
      </c>
      <c r="B257" s="7" t="s">
        <v>4078</v>
      </c>
      <c r="C257" s="7" t="s">
        <v>4177</v>
      </c>
      <c r="D257" s="7" t="s">
        <v>4178</v>
      </c>
      <c r="E257" s="7" t="s">
        <v>4179</v>
      </c>
      <c r="F257" s="7" t="s">
        <v>176</v>
      </c>
      <c r="G257" s="10" t="s">
        <v>4092</v>
      </c>
      <c r="H257" s="7" t="s">
        <v>198</v>
      </c>
      <c r="I257" s="13" t="str">
        <f>TEXT(
  "2018-10-05",
  "JJ/MM/AA"
)</f>
        <v>05/10/18</v>
      </c>
      <c r="J257" s="14" t="s">
        <v>3522</v>
      </c>
      <c r="K257" s="14" t="s">
        <v>200</v>
      </c>
      <c r="L257" s="7" t="s">
        <v>201</v>
      </c>
      <c r="M257" s="7" t="s">
        <v>57</v>
      </c>
      <c r="N257" s="15" t="s">
        <v>4092</v>
      </c>
      <c r="O257" s="12" t="s">
        <v>202</v>
      </c>
      <c r="P257" s="7" t="s">
        <v>203</v>
      </c>
      <c r="Q257" s="7" t="s">
        <v>2491</v>
      </c>
      <c r="R257" s="7" t="s">
        <v>2492</v>
      </c>
      <c r="S257" s="16" t="s">
        <v>2493</v>
      </c>
      <c r="T257" s="16" t="s">
        <v>570</v>
      </c>
      <c r="U257" s="16" t="s">
        <v>570</v>
      </c>
      <c r="V257" s="16" t="s">
        <v>661</v>
      </c>
      <c r="W257" s="17" t="s">
        <v>576</v>
      </c>
      <c r="X257" s="7" t="s">
        <v>64</v>
      </c>
      <c r="Y257" s="16" t="s">
        <v>202</v>
      </c>
      <c r="Z257" s="16" t="s">
        <v>202</v>
      </c>
      <c r="AA257" s="16" t="s">
        <v>202</v>
      </c>
      <c r="AB257" s="16" t="s">
        <v>202</v>
      </c>
      <c r="AC257" s="8" t="s">
        <v>202</v>
      </c>
      <c r="AD257" s="16" t="s">
        <v>2494</v>
      </c>
      <c r="AE257" s="16" t="s">
        <v>570</v>
      </c>
      <c r="AF257" s="16" t="s">
        <v>306</v>
      </c>
      <c r="AG257" s="16" t="s">
        <v>661</v>
      </c>
      <c r="AH257" s="8" t="s">
        <v>4180</v>
      </c>
      <c r="AI257" s="16" t="s">
        <v>2496</v>
      </c>
      <c r="AJ257" s="16" t="s">
        <v>214</v>
      </c>
      <c r="AK257" s="16" t="s">
        <v>215</v>
      </c>
      <c r="AL257" s="16" t="s">
        <v>216</v>
      </c>
      <c r="AM257" s="8" t="s">
        <v>4181</v>
      </c>
      <c r="AN257" s="16" t="s">
        <v>2498</v>
      </c>
      <c r="AO257" s="16" t="s">
        <v>219</v>
      </c>
      <c r="AP257" s="16" t="s">
        <v>220</v>
      </c>
      <c r="AQ257" s="16" t="s">
        <v>221</v>
      </c>
      <c r="AR257" s="18" t="s">
        <v>4182</v>
      </c>
      <c r="AS257" s="19" t="s">
        <v>2500</v>
      </c>
      <c r="AT257" s="7" t="s">
        <v>4183</v>
      </c>
      <c r="AU257" s="7" t="s">
        <v>4184</v>
      </c>
      <c r="AV257" s="7" t="s">
        <v>226</v>
      </c>
      <c r="AW257" s="7" t="s">
        <v>202</v>
      </c>
      <c r="AX257" s="7" t="s">
        <v>202</v>
      </c>
      <c r="AY257" s="7" t="s">
        <v>202</v>
      </c>
      <c r="AZ257" s="7" t="s">
        <v>202</v>
      </c>
      <c r="BA257" s="7" t="s">
        <v>93</v>
      </c>
      <c r="BB257" s="7" t="s">
        <v>103</v>
      </c>
      <c r="BC257" s="7" t="s">
        <v>227</v>
      </c>
      <c r="BD257" s="7" t="s">
        <v>129</v>
      </c>
      <c r="BE257" s="7" t="s">
        <v>202</v>
      </c>
      <c r="BF257" s="7" t="s">
        <v>202</v>
      </c>
      <c r="BG257" s="7" t="s">
        <v>556</v>
      </c>
      <c r="BH257" s="7" t="s">
        <v>227</v>
      </c>
      <c r="BI257" s="7" t="s">
        <v>89</v>
      </c>
      <c r="BJ257" s="7" t="s">
        <v>101</v>
      </c>
      <c r="BK257" s="7" t="s">
        <v>112</v>
      </c>
      <c r="BL257" s="7" t="s">
        <v>227</v>
      </c>
      <c r="BM257" s="7" t="s">
        <v>4185</v>
      </c>
      <c r="BN257" s="20" t="s">
        <v>4186</v>
      </c>
      <c r="BO257" s="7" t="s">
        <v>4187</v>
      </c>
      <c r="BP257" s="8" t="s">
        <v>4082</v>
      </c>
      <c r="BQ257" s="8" t="s">
        <v>3909</v>
      </c>
      <c r="BR257" s="8" t="s">
        <v>753</v>
      </c>
      <c r="BS257" s="8" t="s">
        <v>202</v>
      </c>
      <c r="BT257" s="8" t="s">
        <v>202</v>
      </c>
      <c r="BU257" s="8" t="s">
        <v>202</v>
      </c>
      <c r="BV257" s="16" t="s">
        <v>202</v>
      </c>
      <c r="BW257" s="27" t="s">
        <v>237</v>
      </c>
      <c r="BX257" s="28" t="s">
        <v>4188</v>
      </c>
    </row>
    <row r="258" spans="1:76" s="6" customFormat="1" ht="37.5" customHeight="1" x14ac:dyDescent="0.35">
      <c r="A258" s="12" t="s">
        <v>191</v>
      </c>
      <c r="B258" s="7" t="s">
        <v>192</v>
      </c>
      <c r="C258" s="7" t="s">
        <v>4189</v>
      </c>
      <c r="D258" s="7" t="s">
        <v>4190</v>
      </c>
      <c r="E258" s="7" t="s">
        <v>4191</v>
      </c>
      <c r="F258" s="7" t="s">
        <v>196</v>
      </c>
      <c r="G258" s="10" t="s">
        <v>4192</v>
      </c>
      <c r="H258" s="7" t="s">
        <v>198</v>
      </c>
      <c r="I258" s="13" t="str">
        <f>TEXT(
  "2019-04-30",
  "JJ/MM/AA"
)</f>
        <v>30/04/19</v>
      </c>
      <c r="J258" s="14" t="s">
        <v>1534</v>
      </c>
      <c r="K258" s="14" t="s">
        <v>200</v>
      </c>
      <c r="L258" s="7" t="s">
        <v>201</v>
      </c>
      <c r="M258" s="7" t="s">
        <v>57</v>
      </c>
      <c r="N258" s="15" t="s">
        <v>4192</v>
      </c>
      <c r="O258" s="12" t="s">
        <v>202</v>
      </c>
      <c r="P258" s="7" t="s">
        <v>203</v>
      </c>
      <c r="Q258" s="7" t="s">
        <v>1337</v>
      </c>
      <c r="R258" s="7" t="s">
        <v>1535</v>
      </c>
      <c r="S258" s="16" t="s">
        <v>518</v>
      </c>
      <c r="T258" s="16" t="s">
        <v>1324</v>
      </c>
      <c r="U258" s="16" t="s">
        <v>384</v>
      </c>
      <c r="V258" s="16" t="s">
        <v>1536</v>
      </c>
      <c r="W258" s="17" t="s">
        <v>576</v>
      </c>
      <c r="X258" s="7" t="s">
        <v>64</v>
      </c>
      <c r="Y258" s="16" t="s">
        <v>202</v>
      </c>
      <c r="Z258" s="16" t="s">
        <v>202</v>
      </c>
      <c r="AA258" s="16" t="s">
        <v>202</v>
      </c>
      <c r="AB258" s="16" t="s">
        <v>202</v>
      </c>
      <c r="AC258" s="8" t="s">
        <v>202</v>
      </c>
      <c r="AD258" s="16" t="s">
        <v>662</v>
      </c>
      <c r="AE258" s="16" t="s">
        <v>1537</v>
      </c>
      <c r="AF258" s="16" t="s">
        <v>928</v>
      </c>
      <c r="AG258" s="16" t="s">
        <v>1538</v>
      </c>
      <c r="AH258" s="8" t="s">
        <v>4193</v>
      </c>
      <c r="AI258" s="16" t="s">
        <v>4194</v>
      </c>
      <c r="AJ258" s="16" t="s">
        <v>214</v>
      </c>
      <c r="AK258" s="16" t="s">
        <v>215</v>
      </c>
      <c r="AL258" s="16" t="s">
        <v>216</v>
      </c>
      <c r="AM258" s="8" t="s">
        <v>4195</v>
      </c>
      <c r="AN258" s="16" t="s">
        <v>4196</v>
      </c>
      <c r="AO258" s="16" t="s">
        <v>219</v>
      </c>
      <c r="AP258" s="16" t="s">
        <v>220</v>
      </c>
      <c r="AQ258" s="16" t="s">
        <v>221</v>
      </c>
      <c r="AR258" s="18" t="s">
        <v>4197</v>
      </c>
      <c r="AS258" s="19" t="s">
        <v>585</v>
      </c>
      <c r="AT258" s="7" t="s">
        <v>4198</v>
      </c>
      <c r="AU258" s="7" t="s">
        <v>1545</v>
      </c>
      <c r="AV258" s="7" t="s">
        <v>226</v>
      </c>
      <c r="AW258" s="7" t="s">
        <v>202</v>
      </c>
      <c r="AX258" s="7" t="s">
        <v>202</v>
      </c>
      <c r="AY258" s="7" t="s">
        <v>202</v>
      </c>
      <c r="AZ258" s="7" t="s">
        <v>202</v>
      </c>
      <c r="BA258" s="7" t="s">
        <v>93</v>
      </c>
      <c r="BB258" s="7" t="s">
        <v>106</v>
      </c>
      <c r="BC258" s="7" t="s">
        <v>227</v>
      </c>
      <c r="BD258" s="7" t="s">
        <v>68</v>
      </c>
      <c r="BE258" s="7" t="s">
        <v>202</v>
      </c>
      <c r="BF258" s="7" t="s">
        <v>202</v>
      </c>
      <c r="BG258" s="7" t="s">
        <v>70</v>
      </c>
      <c r="BH258" s="7" t="s">
        <v>202</v>
      </c>
      <c r="BI258" s="7" t="s">
        <v>131</v>
      </c>
      <c r="BJ258" s="7" t="s">
        <v>72</v>
      </c>
      <c r="BK258" s="7" t="s">
        <v>90</v>
      </c>
      <c r="BL258" s="7" t="s">
        <v>73</v>
      </c>
      <c r="BM258" s="7" t="s">
        <v>1546</v>
      </c>
      <c r="BN258" s="20" t="s">
        <v>4199</v>
      </c>
      <c r="BO258" s="7" t="s">
        <v>1548</v>
      </c>
      <c r="BP258" s="8" t="s">
        <v>232</v>
      </c>
      <c r="BQ258" s="8" t="s">
        <v>197</v>
      </c>
      <c r="BR258" s="8" t="s">
        <v>234</v>
      </c>
      <c r="BS258" s="8" t="s">
        <v>716</v>
      </c>
      <c r="BT258" s="8" t="s">
        <v>286</v>
      </c>
      <c r="BU258" s="8" t="s">
        <v>2724</v>
      </c>
      <c r="BV258" s="16" t="s">
        <v>202</v>
      </c>
      <c r="BW258" s="27" t="s">
        <v>237</v>
      </c>
      <c r="BX258" s="28" t="s">
        <v>4200</v>
      </c>
    </row>
    <row r="259" spans="1:76" s="6" customFormat="1" ht="37.5" customHeight="1" x14ac:dyDescent="0.35">
      <c r="A259" s="12" t="s">
        <v>191</v>
      </c>
      <c r="B259" s="7" t="s">
        <v>291</v>
      </c>
      <c r="C259" s="7" t="s">
        <v>4201</v>
      </c>
      <c r="D259" s="7" t="s">
        <v>4202</v>
      </c>
      <c r="E259" s="7" t="s">
        <v>4203</v>
      </c>
      <c r="F259" s="7" t="s">
        <v>167</v>
      </c>
      <c r="G259" s="10" t="s">
        <v>904</v>
      </c>
      <c r="H259" s="7" t="s">
        <v>202</v>
      </c>
      <c r="I259" s="13" t="str">
        <f t="shared" ref="I259:I266" si="2">TEXT(
  "2018-10-10",
  "JJ/MM/AA"
)</f>
        <v>10/10/18</v>
      </c>
      <c r="J259" s="14" t="s">
        <v>885</v>
      </c>
      <c r="K259" s="14" t="s">
        <v>200</v>
      </c>
      <c r="L259" s="7" t="s">
        <v>201</v>
      </c>
      <c r="M259" s="7" t="s">
        <v>57</v>
      </c>
      <c r="N259" s="15" t="s">
        <v>202</v>
      </c>
      <c r="O259" s="12" t="s">
        <v>202</v>
      </c>
      <c r="P259" s="7" t="s">
        <v>203</v>
      </c>
      <c r="Q259" s="7" t="s">
        <v>265</v>
      </c>
      <c r="R259" s="7" t="s">
        <v>266</v>
      </c>
      <c r="S259" s="16" t="s">
        <v>267</v>
      </c>
      <c r="T259" s="16" t="s">
        <v>268</v>
      </c>
      <c r="U259" s="16" t="s">
        <v>269</v>
      </c>
      <c r="V259" s="16" t="s">
        <v>270</v>
      </c>
      <c r="W259" s="17" t="s">
        <v>271</v>
      </c>
      <c r="X259" s="7" t="s">
        <v>64</v>
      </c>
      <c r="Y259" s="16" t="s">
        <v>202</v>
      </c>
      <c r="Z259" s="16" t="s">
        <v>202</v>
      </c>
      <c r="AA259" s="16" t="s">
        <v>202</v>
      </c>
      <c r="AB259" s="16" t="s">
        <v>202</v>
      </c>
      <c r="AC259" s="8" t="s">
        <v>202</v>
      </c>
      <c r="AD259" s="16" t="s">
        <v>272</v>
      </c>
      <c r="AE259" s="16" t="s">
        <v>268</v>
      </c>
      <c r="AF259" s="16" t="s">
        <v>273</v>
      </c>
      <c r="AG259" s="16" t="s">
        <v>270</v>
      </c>
      <c r="AH259" s="8" t="s">
        <v>4204</v>
      </c>
      <c r="AI259" s="16" t="s">
        <v>275</v>
      </c>
      <c r="AJ259" s="16" t="s">
        <v>214</v>
      </c>
      <c r="AK259" s="16" t="s">
        <v>215</v>
      </c>
      <c r="AL259" s="16" t="s">
        <v>216</v>
      </c>
      <c r="AM259" s="8" t="s">
        <v>4205</v>
      </c>
      <c r="AN259" s="16" t="s">
        <v>277</v>
      </c>
      <c r="AO259" s="16" t="s">
        <v>219</v>
      </c>
      <c r="AP259" s="16" t="s">
        <v>220</v>
      </c>
      <c r="AQ259" s="16" t="s">
        <v>221</v>
      </c>
      <c r="AR259" s="18" t="s">
        <v>4206</v>
      </c>
      <c r="AS259" s="19" t="s">
        <v>898</v>
      </c>
      <c r="AT259" s="7" t="s">
        <v>4207</v>
      </c>
      <c r="AU259" s="7" t="s">
        <v>4208</v>
      </c>
      <c r="AV259" s="7" t="s">
        <v>226</v>
      </c>
      <c r="AW259" s="7" t="s">
        <v>202</v>
      </c>
      <c r="AX259" s="7" t="s">
        <v>202</v>
      </c>
      <c r="AY259" s="7" t="s">
        <v>202</v>
      </c>
      <c r="AZ259" s="7" t="s">
        <v>202</v>
      </c>
      <c r="BA259" s="7" t="s">
        <v>93</v>
      </c>
      <c r="BB259" s="7" t="s">
        <v>87</v>
      </c>
      <c r="BC259" s="7" t="s">
        <v>76</v>
      </c>
      <c r="BD259" s="7" t="s">
        <v>68</v>
      </c>
      <c r="BE259" s="7" t="s">
        <v>202</v>
      </c>
      <c r="BF259" s="7" t="s">
        <v>202</v>
      </c>
      <c r="BG259" s="7" t="s">
        <v>318</v>
      </c>
      <c r="BH259" s="7" t="s">
        <v>202</v>
      </c>
      <c r="BI259" s="7" t="s">
        <v>89</v>
      </c>
      <c r="BJ259" s="7" t="s">
        <v>72</v>
      </c>
      <c r="BK259" s="7" t="s">
        <v>90</v>
      </c>
      <c r="BL259" s="7" t="s">
        <v>227</v>
      </c>
      <c r="BM259" s="7" t="s">
        <v>4209</v>
      </c>
      <c r="BN259" s="20" t="s">
        <v>4210</v>
      </c>
      <c r="BO259" s="7" t="s">
        <v>202</v>
      </c>
      <c r="BP259" s="8" t="s">
        <v>326</v>
      </c>
      <c r="BQ259" s="8" t="s">
        <v>829</v>
      </c>
      <c r="BR259" s="8" t="s">
        <v>323</v>
      </c>
      <c r="BS259" s="8" t="s">
        <v>903</v>
      </c>
      <c r="BT259" s="8" t="s">
        <v>884</v>
      </c>
      <c r="BU259" s="8" t="s">
        <v>850</v>
      </c>
      <c r="BV259" s="16" t="s">
        <v>202</v>
      </c>
      <c r="BW259" s="27" t="s">
        <v>327</v>
      </c>
      <c r="BX259" s="28" t="s">
        <v>4211</v>
      </c>
    </row>
    <row r="260" spans="1:76" s="6" customFormat="1" ht="37.5" customHeight="1" x14ac:dyDescent="0.35">
      <c r="A260" s="12" t="s">
        <v>191</v>
      </c>
      <c r="B260" s="7" t="s">
        <v>291</v>
      </c>
      <c r="C260" s="7" t="s">
        <v>4212</v>
      </c>
      <c r="D260" s="7" t="s">
        <v>4213</v>
      </c>
      <c r="E260" s="7" t="s">
        <v>4214</v>
      </c>
      <c r="F260" s="7" t="s">
        <v>164</v>
      </c>
      <c r="G260" s="10" t="s">
        <v>1623</v>
      </c>
      <c r="H260" s="7" t="s">
        <v>296</v>
      </c>
      <c r="I260" s="13" t="str">
        <f t="shared" si="2"/>
        <v>10/10/18</v>
      </c>
      <c r="J260" s="14" t="s">
        <v>3330</v>
      </c>
      <c r="K260" s="14" t="s">
        <v>200</v>
      </c>
      <c r="L260" s="7" t="s">
        <v>201</v>
      </c>
      <c r="M260" s="7" t="s">
        <v>57</v>
      </c>
      <c r="N260" s="15" t="s">
        <v>1623</v>
      </c>
      <c r="O260" s="12" t="s">
        <v>202</v>
      </c>
      <c r="P260" s="7" t="s">
        <v>203</v>
      </c>
      <c r="Q260" s="7" t="s">
        <v>570</v>
      </c>
      <c r="R260" s="7" t="s">
        <v>300</v>
      </c>
      <c r="S260" s="16" t="s">
        <v>1775</v>
      </c>
      <c r="T260" s="16" t="s">
        <v>735</v>
      </c>
      <c r="U260" s="16" t="s">
        <v>267</v>
      </c>
      <c r="V260" s="16" t="s">
        <v>577</v>
      </c>
      <c r="W260" s="17" t="s">
        <v>304</v>
      </c>
      <c r="X260" s="7" t="s">
        <v>64</v>
      </c>
      <c r="Y260" s="16" t="s">
        <v>202</v>
      </c>
      <c r="Z260" s="16" t="s">
        <v>202</v>
      </c>
      <c r="AA260" s="16" t="s">
        <v>202</v>
      </c>
      <c r="AB260" s="16" t="s">
        <v>202</v>
      </c>
      <c r="AC260" s="8" t="s">
        <v>202</v>
      </c>
      <c r="AD260" s="16" t="s">
        <v>2412</v>
      </c>
      <c r="AE260" s="16" t="s">
        <v>735</v>
      </c>
      <c r="AF260" s="16" t="s">
        <v>738</v>
      </c>
      <c r="AG260" s="16" t="s">
        <v>577</v>
      </c>
      <c r="AH260" s="8" t="s">
        <v>4215</v>
      </c>
      <c r="AI260" s="16" t="s">
        <v>2414</v>
      </c>
      <c r="AJ260" s="16" t="s">
        <v>742</v>
      </c>
      <c r="AK260" s="16" t="s">
        <v>743</v>
      </c>
      <c r="AL260" s="16" t="s">
        <v>216</v>
      </c>
      <c r="AM260" s="8" t="s">
        <v>4216</v>
      </c>
      <c r="AN260" s="16" t="s">
        <v>2416</v>
      </c>
      <c r="AO260" s="16" t="s">
        <v>219</v>
      </c>
      <c r="AP260" s="16" t="s">
        <v>220</v>
      </c>
      <c r="AQ260" s="16" t="s">
        <v>221</v>
      </c>
      <c r="AR260" s="18" t="s">
        <v>4217</v>
      </c>
      <c r="AS260" s="19" t="s">
        <v>2045</v>
      </c>
      <c r="AT260" s="7" t="s">
        <v>4218</v>
      </c>
      <c r="AU260" s="7" t="s">
        <v>4219</v>
      </c>
      <c r="AV260" s="7" t="s">
        <v>226</v>
      </c>
      <c r="AW260" s="7" t="s">
        <v>202</v>
      </c>
      <c r="AX260" s="7" t="s">
        <v>202</v>
      </c>
      <c r="AY260" s="7" t="s">
        <v>202</v>
      </c>
      <c r="AZ260" s="7" t="s">
        <v>202</v>
      </c>
      <c r="BA260" s="7" t="s">
        <v>93</v>
      </c>
      <c r="BB260" s="7" t="s">
        <v>103</v>
      </c>
      <c r="BC260" s="7" t="s">
        <v>60</v>
      </c>
      <c r="BD260" s="7" t="s">
        <v>99</v>
      </c>
      <c r="BE260" s="7" t="s">
        <v>202</v>
      </c>
      <c r="BF260" s="7" t="s">
        <v>202</v>
      </c>
      <c r="BG260" s="7" t="s">
        <v>318</v>
      </c>
      <c r="BH260" s="7" t="s">
        <v>202</v>
      </c>
      <c r="BI260" s="7" t="s">
        <v>89</v>
      </c>
      <c r="BJ260" s="7" t="s">
        <v>72</v>
      </c>
      <c r="BK260" s="7" t="s">
        <v>90</v>
      </c>
      <c r="BL260" s="7" t="s">
        <v>227</v>
      </c>
      <c r="BM260" s="7" t="s">
        <v>920</v>
      </c>
      <c r="BN260" s="20" t="s">
        <v>4220</v>
      </c>
      <c r="BO260" s="7" t="s">
        <v>4221</v>
      </c>
      <c r="BP260" s="8" t="s">
        <v>4222</v>
      </c>
      <c r="BQ260" s="8" t="s">
        <v>623</v>
      </c>
      <c r="BR260" s="8" t="s">
        <v>323</v>
      </c>
      <c r="BS260" s="8" t="s">
        <v>778</v>
      </c>
      <c r="BT260" s="8" t="s">
        <v>295</v>
      </c>
      <c r="BU260" s="8" t="s">
        <v>324</v>
      </c>
      <c r="BV260" s="16" t="s">
        <v>202</v>
      </c>
      <c r="BW260" s="27" t="s">
        <v>327</v>
      </c>
      <c r="BX260" s="28" t="s">
        <v>4223</v>
      </c>
    </row>
    <row r="261" spans="1:76" s="6" customFormat="1" ht="37.5" customHeight="1" x14ac:dyDescent="0.35">
      <c r="A261" s="12" t="s">
        <v>191</v>
      </c>
      <c r="B261" s="7" t="s">
        <v>4224</v>
      </c>
      <c r="C261" s="7" t="s">
        <v>4225</v>
      </c>
      <c r="D261" s="7" t="s">
        <v>4226</v>
      </c>
      <c r="E261" s="7" t="s">
        <v>4227</v>
      </c>
      <c r="F261" s="7" t="s">
        <v>176</v>
      </c>
      <c r="G261" s="10" t="s">
        <v>4228</v>
      </c>
      <c r="H261" s="7" t="s">
        <v>198</v>
      </c>
      <c r="I261" s="13" t="str">
        <f t="shared" si="2"/>
        <v>10/10/18</v>
      </c>
      <c r="J261" s="14" t="s">
        <v>4229</v>
      </c>
      <c r="K261" s="14" t="s">
        <v>200</v>
      </c>
      <c r="L261" s="7" t="s">
        <v>201</v>
      </c>
      <c r="M261" s="7" t="s">
        <v>57</v>
      </c>
      <c r="N261" s="15" t="s">
        <v>4228</v>
      </c>
      <c r="O261" s="12" t="s">
        <v>202</v>
      </c>
      <c r="P261" s="7" t="s">
        <v>203</v>
      </c>
      <c r="Q261" s="7" t="s">
        <v>489</v>
      </c>
      <c r="R261" s="7" t="s">
        <v>1210</v>
      </c>
      <c r="S261" s="16" t="s">
        <v>1337</v>
      </c>
      <c r="T261" s="16" t="s">
        <v>574</v>
      </c>
      <c r="U261" s="16" t="s">
        <v>574</v>
      </c>
      <c r="V261" s="16" t="s">
        <v>541</v>
      </c>
      <c r="W261" s="17" t="s">
        <v>271</v>
      </c>
      <c r="X261" s="7" t="s">
        <v>64</v>
      </c>
      <c r="Y261" s="16" t="s">
        <v>202</v>
      </c>
      <c r="Z261" s="16" t="s">
        <v>202</v>
      </c>
      <c r="AA261" s="16" t="s">
        <v>202</v>
      </c>
      <c r="AB261" s="16" t="s">
        <v>202</v>
      </c>
      <c r="AC261" s="8" t="s">
        <v>202</v>
      </c>
      <c r="AD261" s="16" t="s">
        <v>4230</v>
      </c>
      <c r="AE261" s="16" t="s">
        <v>574</v>
      </c>
      <c r="AF261" s="16" t="s">
        <v>1213</v>
      </c>
      <c r="AG261" s="16" t="s">
        <v>541</v>
      </c>
      <c r="AH261" s="8" t="s">
        <v>4231</v>
      </c>
      <c r="AI261" s="16" t="s">
        <v>4232</v>
      </c>
      <c r="AJ261" s="16" t="s">
        <v>214</v>
      </c>
      <c r="AK261" s="16" t="s">
        <v>215</v>
      </c>
      <c r="AL261" s="16" t="s">
        <v>216</v>
      </c>
      <c r="AM261" s="8" t="s">
        <v>4233</v>
      </c>
      <c r="AN261" s="16" t="s">
        <v>4234</v>
      </c>
      <c r="AO261" s="16" t="s">
        <v>219</v>
      </c>
      <c r="AP261" s="16" t="s">
        <v>220</v>
      </c>
      <c r="AQ261" s="16" t="s">
        <v>221</v>
      </c>
      <c r="AR261" s="18" t="s">
        <v>4235</v>
      </c>
      <c r="AS261" s="19" t="s">
        <v>898</v>
      </c>
      <c r="AT261" s="7" t="s">
        <v>4236</v>
      </c>
      <c r="AU261" s="7" t="s">
        <v>4237</v>
      </c>
      <c r="AV261" s="7" t="s">
        <v>226</v>
      </c>
      <c r="AW261" s="7" t="s">
        <v>202</v>
      </c>
      <c r="AX261" s="7" t="s">
        <v>202</v>
      </c>
      <c r="AY261" s="7" t="s">
        <v>202</v>
      </c>
      <c r="AZ261" s="7" t="s">
        <v>202</v>
      </c>
      <c r="BA261" s="7" t="s">
        <v>93</v>
      </c>
      <c r="BB261" s="7" t="s">
        <v>103</v>
      </c>
      <c r="BC261" s="7" t="s">
        <v>76</v>
      </c>
      <c r="BD261" s="7" t="s">
        <v>68</v>
      </c>
      <c r="BE261" s="7" t="s">
        <v>202</v>
      </c>
      <c r="BF261" s="7" t="s">
        <v>202</v>
      </c>
      <c r="BG261" s="7" t="s">
        <v>318</v>
      </c>
      <c r="BH261" s="7" t="s">
        <v>227</v>
      </c>
      <c r="BI261" s="7" t="s">
        <v>89</v>
      </c>
      <c r="BJ261" s="7" t="s">
        <v>72</v>
      </c>
      <c r="BK261" s="7" t="s">
        <v>90</v>
      </c>
      <c r="BL261" s="7" t="s">
        <v>227</v>
      </c>
      <c r="BM261" s="7" t="s">
        <v>4238</v>
      </c>
      <c r="BN261" s="20" t="s">
        <v>4239</v>
      </c>
      <c r="BO261" s="7" t="s">
        <v>4240</v>
      </c>
      <c r="BP261" s="8" t="s">
        <v>323</v>
      </c>
      <c r="BQ261" s="8" t="s">
        <v>2452</v>
      </c>
      <c r="BR261" s="8" t="s">
        <v>676</v>
      </c>
      <c r="BS261" s="8" t="s">
        <v>287</v>
      </c>
      <c r="BT261" s="8" t="s">
        <v>758</v>
      </c>
      <c r="BU261" s="8" t="s">
        <v>202</v>
      </c>
      <c r="BV261" s="16" t="s">
        <v>202</v>
      </c>
      <c r="BW261" s="27" t="s">
        <v>237</v>
      </c>
      <c r="BX261" s="28" t="s">
        <v>4241</v>
      </c>
    </row>
    <row r="262" spans="1:76" s="6" customFormat="1" ht="37.5" customHeight="1" x14ac:dyDescent="0.35">
      <c r="A262" s="12" t="s">
        <v>191</v>
      </c>
      <c r="B262" s="7" t="s">
        <v>375</v>
      </c>
      <c r="C262" s="7" t="s">
        <v>4242</v>
      </c>
      <c r="D262" s="7" t="s">
        <v>4243</v>
      </c>
      <c r="E262" s="7" t="s">
        <v>4244</v>
      </c>
      <c r="F262" s="7" t="s">
        <v>146</v>
      </c>
      <c r="G262" s="10" t="s">
        <v>1241</v>
      </c>
      <c r="H262" s="7" t="s">
        <v>198</v>
      </c>
      <c r="I262" s="13" t="str">
        <f t="shared" si="2"/>
        <v>10/10/18</v>
      </c>
      <c r="J262" s="14" t="s">
        <v>2730</v>
      </c>
      <c r="K262" s="14" t="s">
        <v>200</v>
      </c>
      <c r="L262" s="7" t="s">
        <v>201</v>
      </c>
      <c r="M262" s="7" t="s">
        <v>57</v>
      </c>
      <c r="N262" s="15" t="s">
        <v>1241</v>
      </c>
      <c r="O262" s="12" t="s">
        <v>202</v>
      </c>
      <c r="P262" s="7" t="s">
        <v>203</v>
      </c>
      <c r="Q262" s="7" t="s">
        <v>570</v>
      </c>
      <c r="R262" s="7" t="s">
        <v>2731</v>
      </c>
      <c r="S262" s="16" t="s">
        <v>2493</v>
      </c>
      <c r="T262" s="16" t="s">
        <v>2597</v>
      </c>
      <c r="U262" s="16" t="s">
        <v>486</v>
      </c>
      <c r="V262" s="16" t="s">
        <v>2597</v>
      </c>
      <c r="W262" s="17" t="s">
        <v>4245</v>
      </c>
      <c r="X262" s="7" t="s">
        <v>82</v>
      </c>
      <c r="Y262" s="16" t="s">
        <v>202</v>
      </c>
      <c r="Z262" s="16" t="s">
        <v>202</v>
      </c>
      <c r="AA262" s="16" t="s">
        <v>202</v>
      </c>
      <c r="AB262" s="16" t="s">
        <v>202</v>
      </c>
      <c r="AC262" s="8" t="s">
        <v>202</v>
      </c>
      <c r="AD262" s="16" t="s">
        <v>2732</v>
      </c>
      <c r="AE262" s="16" t="s">
        <v>267</v>
      </c>
      <c r="AF262" s="16" t="s">
        <v>2733</v>
      </c>
      <c r="AG262" s="16" t="s">
        <v>2733</v>
      </c>
      <c r="AH262" s="8" t="s">
        <v>4246</v>
      </c>
      <c r="AI262" s="16" t="s">
        <v>2735</v>
      </c>
      <c r="AJ262" s="16" t="s">
        <v>2736</v>
      </c>
      <c r="AK262" s="16" t="s">
        <v>2737</v>
      </c>
      <c r="AL262" s="16" t="s">
        <v>381</v>
      </c>
      <c r="AM262" s="8" t="s">
        <v>4247</v>
      </c>
      <c r="AN262" s="16" t="s">
        <v>2739</v>
      </c>
      <c r="AO262" s="16" t="s">
        <v>2740</v>
      </c>
      <c r="AP262" s="16" t="s">
        <v>2741</v>
      </c>
      <c r="AQ262" s="16" t="s">
        <v>2742</v>
      </c>
      <c r="AR262" s="18" t="s">
        <v>4248</v>
      </c>
      <c r="AS262" s="19" t="s">
        <v>1932</v>
      </c>
      <c r="AT262" s="7" t="s">
        <v>4249</v>
      </c>
      <c r="AU262" s="7" t="s">
        <v>4250</v>
      </c>
      <c r="AV262" s="7" t="s">
        <v>226</v>
      </c>
      <c r="AW262" s="7" t="s">
        <v>202</v>
      </c>
      <c r="AX262" s="7" t="s">
        <v>202</v>
      </c>
      <c r="AY262" s="7" t="s">
        <v>202</v>
      </c>
      <c r="AZ262" s="7" t="s">
        <v>65</v>
      </c>
      <c r="BA262" s="7" t="s">
        <v>93</v>
      </c>
      <c r="BB262" s="7" t="s">
        <v>103</v>
      </c>
      <c r="BC262" s="7" t="s">
        <v>60</v>
      </c>
      <c r="BD262" s="7" t="s">
        <v>124</v>
      </c>
      <c r="BE262" s="7" t="s">
        <v>69</v>
      </c>
      <c r="BF262" s="7" t="s">
        <v>86</v>
      </c>
      <c r="BG262" s="7" t="s">
        <v>397</v>
      </c>
      <c r="BH262" s="7" t="s">
        <v>80</v>
      </c>
      <c r="BI262" s="7" t="s">
        <v>122</v>
      </c>
      <c r="BJ262" s="7" t="s">
        <v>72</v>
      </c>
      <c r="BK262" s="7" t="s">
        <v>90</v>
      </c>
      <c r="BL262" s="7" t="s">
        <v>227</v>
      </c>
      <c r="BM262" s="7" t="s">
        <v>4251</v>
      </c>
      <c r="BN262" s="20" t="s">
        <v>4252</v>
      </c>
      <c r="BO262" s="7" t="s">
        <v>4253</v>
      </c>
      <c r="BP262" s="8" t="s">
        <v>253</v>
      </c>
      <c r="BQ262" s="8" t="s">
        <v>1240</v>
      </c>
      <c r="BR262" s="8" t="s">
        <v>402</v>
      </c>
      <c r="BS262" s="8" t="s">
        <v>1274</v>
      </c>
      <c r="BT262" s="8" t="s">
        <v>202</v>
      </c>
      <c r="BU262" s="8" t="s">
        <v>202</v>
      </c>
      <c r="BV262" s="16" t="s">
        <v>4254</v>
      </c>
      <c r="BW262" s="27" t="s">
        <v>405</v>
      </c>
      <c r="BX262" s="28" t="s">
        <v>2777</v>
      </c>
    </row>
    <row r="263" spans="1:76" s="6" customFormat="1" ht="37.5" customHeight="1" x14ac:dyDescent="0.35">
      <c r="A263" s="12" t="s">
        <v>191</v>
      </c>
      <c r="B263" s="7" t="s">
        <v>375</v>
      </c>
      <c r="C263" s="7" t="s">
        <v>4255</v>
      </c>
      <c r="D263" s="7" t="s">
        <v>4256</v>
      </c>
      <c r="E263" s="7" t="s">
        <v>4244</v>
      </c>
      <c r="F263" s="7" t="s">
        <v>146</v>
      </c>
      <c r="G263" s="10" t="s">
        <v>1251</v>
      </c>
      <c r="H263" s="7" t="s">
        <v>198</v>
      </c>
      <c r="I263" s="13" t="str">
        <f t="shared" si="2"/>
        <v>10/10/18</v>
      </c>
      <c r="J263" s="14" t="s">
        <v>2730</v>
      </c>
      <c r="K263" s="14" t="s">
        <v>200</v>
      </c>
      <c r="L263" s="7" t="s">
        <v>201</v>
      </c>
      <c r="M263" s="7" t="s">
        <v>57</v>
      </c>
      <c r="N263" s="15" t="s">
        <v>1251</v>
      </c>
      <c r="O263" s="12" t="s">
        <v>202</v>
      </c>
      <c r="P263" s="7" t="s">
        <v>203</v>
      </c>
      <c r="Q263" s="7" t="s">
        <v>570</v>
      </c>
      <c r="R263" s="7" t="s">
        <v>2731</v>
      </c>
      <c r="S263" s="16" t="s">
        <v>2493</v>
      </c>
      <c r="T263" s="16" t="s">
        <v>2597</v>
      </c>
      <c r="U263" s="16" t="s">
        <v>486</v>
      </c>
      <c r="V263" s="16" t="s">
        <v>2597</v>
      </c>
      <c r="W263" s="17" t="s">
        <v>4245</v>
      </c>
      <c r="X263" s="7" t="s">
        <v>82</v>
      </c>
      <c r="Y263" s="16" t="s">
        <v>202</v>
      </c>
      <c r="Z263" s="16" t="s">
        <v>202</v>
      </c>
      <c r="AA263" s="16" t="s">
        <v>202</v>
      </c>
      <c r="AB263" s="16" t="s">
        <v>202</v>
      </c>
      <c r="AC263" s="8" t="s">
        <v>202</v>
      </c>
      <c r="AD263" s="16" t="s">
        <v>2732</v>
      </c>
      <c r="AE263" s="16" t="s">
        <v>267</v>
      </c>
      <c r="AF263" s="16" t="s">
        <v>2733</v>
      </c>
      <c r="AG263" s="16" t="s">
        <v>2733</v>
      </c>
      <c r="AH263" s="8" t="s">
        <v>4257</v>
      </c>
      <c r="AI263" s="16" t="s">
        <v>2735</v>
      </c>
      <c r="AJ263" s="16" t="s">
        <v>2736</v>
      </c>
      <c r="AK263" s="16" t="s">
        <v>2737</v>
      </c>
      <c r="AL263" s="16" t="s">
        <v>381</v>
      </c>
      <c r="AM263" s="8" t="s">
        <v>4258</v>
      </c>
      <c r="AN263" s="16" t="s">
        <v>2739</v>
      </c>
      <c r="AO263" s="16" t="s">
        <v>2740</v>
      </c>
      <c r="AP263" s="16" t="s">
        <v>2741</v>
      </c>
      <c r="AQ263" s="16" t="s">
        <v>2742</v>
      </c>
      <c r="AR263" s="18" t="s">
        <v>4259</v>
      </c>
      <c r="AS263" s="19" t="s">
        <v>1905</v>
      </c>
      <c r="AT263" s="7" t="s">
        <v>4249</v>
      </c>
      <c r="AU263" s="7" t="s">
        <v>4250</v>
      </c>
      <c r="AV263" s="7" t="s">
        <v>226</v>
      </c>
      <c r="AW263" s="7" t="s">
        <v>202</v>
      </c>
      <c r="AX263" s="7" t="s">
        <v>202</v>
      </c>
      <c r="AY263" s="7" t="s">
        <v>202</v>
      </c>
      <c r="AZ263" s="7" t="s">
        <v>65</v>
      </c>
      <c r="BA263" s="7" t="s">
        <v>93</v>
      </c>
      <c r="BB263" s="7" t="s">
        <v>103</v>
      </c>
      <c r="BC263" s="7" t="s">
        <v>60</v>
      </c>
      <c r="BD263" s="7" t="s">
        <v>124</v>
      </c>
      <c r="BE263" s="7" t="s">
        <v>62</v>
      </c>
      <c r="BF263" s="7" t="s">
        <v>86</v>
      </c>
      <c r="BG263" s="7" t="s">
        <v>397</v>
      </c>
      <c r="BH263" s="7" t="s">
        <v>80</v>
      </c>
      <c r="BI263" s="7" t="s">
        <v>122</v>
      </c>
      <c r="BJ263" s="7" t="s">
        <v>72</v>
      </c>
      <c r="BK263" s="7" t="s">
        <v>90</v>
      </c>
      <c r="BL263" s="7" t="s">
        <v>227</v>
      </c>
      <c r="BM263" s="7" t="s">
        <v>4251</v>
      </c>
      <c r="BN263" s="20" t="s">
        <v>4252</v>
      </c>
      <c r="BO263" s="7" t="s">
        <v>4253</v>
      </c>
      <c r="BP263" s="8" t="s">
        <v>253</v>
      </c>
      <c r="BQ263" s="8" t="s">
        <v>1250</v>
      </c>
      <c r="BR263" s="8" t="s">
        <v>402</v>
      </c>
      <c r="BS263" s="8" t="s">
        <v>1246</v>
      </c>
      <c r="BT263" s="8" t="s">
        <v>202</v>
      </c>
      <c r="BU263" s="8" t="s">
        <v>202</v>
      </c>
      <c r="BV263" s="16" t="s">
        <v>4260</v>
      </c>
      <c r="BW263" s="27" t="s">
        <v>405</v>
      </c>
      <c r="BX263" s="28" t="s">
        <v>2750</v>
      </c>
    </row>
    <row r="264" spans="1:76" s="6" customFormat="1" ht="37.5" customHeight="1" x14ac:dyDescent="0.35">
      <c r="A264" s="12" t="s">
        <v>191</v>
      </c>
      <c r="B264" s="7" t="s">
        <v>375</v>
      </c>
      <c r="C264" s="7" t="s">
        <v>4261</v>
      </c>
      <c r="D264" s="7" t="s">
        <v>4262</v>
      </c>
      <c r="E264" s="7" t="s">
        <v>4263</v>
      </c>
      <c r="F264" s="7" t="s">
        <v>146</v>
      </c>
      <c r="G264" s="10" t="s">
        <v>1269</v>
      </c>
      <c r="H264" s="7" t="s">
        <v>198</v>
      </c>
      <c r="I264" s="13" t="str">
        <f t="shared" si="2"/>
        <v>10/10/18</v>
      </c>
      <c r="J264" s="14" t="s">
        <v>2730</v>
      </c>
      <c r="K264" s="14" t="s">
        <v>200</v>
      </c>
      <c r="L264" s="7" t="s">
        <v>201</v>
      </c>
      <c r="M264" s="7" t="s">
        <v>57</v>
      </c>
      <c r="N264" s="15" t="s">
        <v>1269</v>
      </c>
      <c r="O264" s="12" t="s">
        <v>202</v>
      </c>
      <c r="P264" s="7" t="s">
        <v>203</v>
      </c>
      <c r="Q264" s="7" t="s">
        <v>570</v>
      </c>
      <c r="R264" s="7" t="s">
        <v>2731</v>
      </c>
      <c r="S264" s="16" t="s">
        <v>2493</v>
      </c>
      <c r="T264" s="16" t="s">
        <v>2597</v>
      </c>
      <c r="U264" s="16" t="s">
        <v>486</v>
      </c>
      <c r="V264" s="16" t="s">
        <v>2597</v>
      </c>
      <c r="W264" s="17" t="s">
        <v>4245</v>
      </c>
      <c r="X264" s="7" t="s">
        <v>82</v>
      </c>
      <c r="Y264" s="16" t="s">
        <v>202</v>
      </c>
      <c r="Z264" s="16" t="s">
        <v>202</v>
      </c>
      <c r="AA264" s="16" t="s">
        <v>202</v>
      </c>
      <c r="AB264" s="16" t="s">
        <v>202</v>
      </c>
      <c r="AC264" s="8" t="s">
        <v>202</v>
      </c>
      <c r="AD264" s="16" t="s">
        <v>2732</v>
      </c>
      <c r="AE264" s="16" t="s">
        <v>267</v>
      </c>
      <c r="AF264" s="16" t="s">
        <v>2733</v>
      </c>
      <c r="AG264" s="16" t="s">
        <v>2733</v>
      </c>
      <c r="AH264" s="8" t="s">
        <v>4264</v>
      </c>
      <c r="AI264" s="16" t="s">
        <v>2735</v>
      </c>
      <c r="AJ264" s="16" t="s">
        <v>2736</v>
      </c>
      <c r="AK264" s="16" t="s">
        <v>2737</v>
      </c>
      <c r="AL264" s="16" t="s">
        <v>381</v>
      </c>
      <c r="AM264" s="8" t="s">
        <v>4265</v>
      </c>
      <c r="AN264" s="16" t="s">
        <v>2739</v>
      </c>
      <c r="AO264" s="16" t="s">
        <v>2740</v>
      </c>
      <c r="AP264" s="16" t="s">
        <v>2741</v>
      </c>
      <c r="AQ264" s="16" t="s">
        <v>2742</v>
      </c>
      <c r="AR264" s="18" t="s">
        <v>4266</v>
      </c>
      <c r="AS264" s="19" t="s">
        <v>4267</v>
      </c>
      <c r="AT264" s="7" t="s">
        <v>4249</v>
      </c>
      <c r="AU264" s="7" t="s">
        <v>4250</v>
      </c>
      <c r="AV264" s="7" t="s">
        <v>226</v>
      </c>
      <c r="AW264" s="7" t="s">
        <v>202</v>
      </c>
      <c r="AX264" s="7" t="s">
        <v>202</v>
      </c>
      <c r="AY264" s="7" t="s">
        <v>202</v>
      </c>
      <c r="AZ264" s="7" t="s">
        <v>65</v>
      </c>
      <c r="BA264" s="7" t="s">
        <v>93</v>
      </c>
      <c r="BB264" s="7" t="s">
        <v>103</v>
      </c>
      <c r="BC264" s="7" t="s">
        <v>60</v>
      </c>
      <c r="BD264" s="7" t="s">
        <v>124</v>
      </c>
      <c r="BE264" s="7" t="s">
        <v>62</v>
      </c>
      <c r="BF264" s="7" t="s">
        <v>86</v>
      </c>
      <c r="BG264" s="7" t="s">
        <v>397</v>
      </c>
      <c r="BH264" s="7" t="s">
        <v>80</v>
      </c>
      <c r="BI264" s="7" t="s">
        <v>122</v>
      </c>
      <c r="BJ264" s="7" t="s">
        <v>72</v>
      </c>
      <c r="BK264" s="7" t="s">
        <v>90</v>
      </c>
      <c r="BL264" s="7" t="s">
        <v>227</v>
      </c>
      <c r="BM264" s="7" t="s">
        <v>4251</v>
      </c>
      <c r="BN264" s="20" t="s">
        <v>4252</v>
      </c>
      <c r="BO264" s="7" t="s">
        <v>4253</v>
      </c>
      <c r="BP264" s="8" t="s">
        <v>253</v>
      </c>
      <c r="BQ264" s="8" t="s">
        <v>1240</v>
      </c>
      <c r="BR264" s="8" t="s">
        <v>402</v>
      </c>
      <c r="BS264" s="8" t="s">
        <v>1265</v>
      </c>
      <c r="BT264" s="8" t="s">
        <v>202</v>
      </c>
      <c r="BU264" s="8" t="s">
        <v>202</v>
      </c>
      <c r="BV264" s="16" t="s">
        <v>4268</v>
      </c>
      <c r="BW264" s="27" t="s">
        <v>405</v>
      </c>
      <c r="BX264" s="28" t="s">
        <v>2777</v>
      </c>
    </row>
    <row r="265" spans="1:76" s="6" customFormat="1" ht="37.5" customHeight="1" x14ac:dyDescent="0.35">
      <c r="A265" s="12" t="s">
        <v>191</v>
      </c>
      <c r="B265" s="7" t="s">
        <v>375</v>
      </c>
      <c r="C265" s="7" t="s">
        <v>4269</v>
      </c>
      <c r="D265" s="7" t="s">
        <v>4270</v>
      </c>
      <c r="E265" s="7" t="s">
        <v>4263</v>
      </c>
      <c r="F265" s="7" t="s">
        <v>146</v>
      </c>
      <c r="G265" s="10" t="s">
        <v>1260</v>
      </c>
      <c r="H265" s="7" t="s">
        <v>198</v>
      </c>
      <c r="I265" s="13" t="str">
        <f t="shared" si="2"/>
        <v>10/10/18</v>
      </c>
      <c r="J265" s="14" t="s">
        <v>2730</v>
      </c>
      <c r="K265" s="14" t="s">
        <v>200</v>
      </c>
      <c r="L265" s="7" t="s">
        <v>201</v>
      </c>
      <c r="M265" s="7" t="s">
        <v>57</v>
      </c>
      <c r="N265" s="15" t="s">
        <v>1260</v>
      </c>
      <c r="O265" s="12" t="s">
        <v>202</v>
      </c>
      <c r="P265" s="7" t="s">
        <v>203</v>
      </c>
      <c r="Q265" s="7" t="s">
        <v>570</v>
      </c>
      <c r="R265" s="7" t="s">
        <v>2731</v>
      </c>
      <c r="S265" s="16" t="s">
        <v>2493</v>
      </c>
      <c r="T265" s="16" t="s">
        <v>2597</v>
      </c>
      <c r="U265" s="16" t="s">
        <v>486</v>
      </c>
      <c r="V265" s="16" t="s">
        <v>2597</v>
      </c>
      <c r="W265" s="17" t="s">
        <v>4245</v>
      </c>
      <c r="X265" s="7" t="s">
        <v>82</v>
      </c>
      <c r="Y265" s="16" t="s">
        <v>202</v>
      </c>
      <c r="Z265" s="16" t="s">
        <v>202</v>
      </c>
      <c r="AA265" s="16" t="s">
        <v>202</v>
      </c>
      <c r="AB265" s="16" t="s">
        <v>202</v>
      </c>
      <c r="AC265" s="8" t="s">
        <v>202</v>
      </c>
      <c r="AD265" s="16" t="s">
        <v>2732</v>
      </c>
      <c r="AE265" s="16" t="s">
        <v>267</v>
      </c>
      <c r="AF265" s="16" t="s">
        <v>2733</v>
      </c>
      <c r="AG265" s="16" t="s">
        <v>2733</v>
      </c>
      <c r="AH265" s="8" t="s">
        <v>4271</v>
      </c>
      <c r="AI265" s="16" t="s">
        <v>2735</v>
      </c>
      <c r="AJ265" s="16" t="s">
        <v>2736</v>
      </c>
      <c r="AK265" s="16" t="s">
        <v>2737</v>
      </c>
      <c r="AL265" s="16" t="s">
        <v>381</v>
      </c>
      <c r="AM265" s="8" t="s">
        <v>4272</v>
      </c>
      <c r="AN265" s="16" t="s">
        <v>2739</v>
      </c>
      <c r="AO265" s="16" t="s">
        <v>2740</v>
      </c>
      <c r="AP265" s="16" t="s">
        <v>2741</v>
      </c>
      <c r="AQ265" s="16" t="s">
        <v>2742</v>
      </c>
      <c r="AR265" s="18" t="s">
        <v>4273</v>
      </c>
      <c r="AS265" s="19" t="s">
        <v>1915</v>
      </c>
      <c r="AT265" s="7" t="s">
        <v>4249</v>
      </c>
      <c r="AU265" s="7" t="s">
        <v>4250</v>
      </c>
      <c r="AV265" s="7" t="s">
        <v>226</v>
      </c>
      <c r="AW265" s="7" t="s">
        <v>202</v>
      </c>
      <c r="AX265" s="7" t="s">
        <v>202</v>
      </c>
      <c r="AY265" s="7" t="s">
        <v>202</v>
      </c>
      <c r="AZ265" s="7" t="s">
        <v>65</v>
      </c>
      <c r="BA265" s="7" t="s">
        <v>93</v>
      </c>
      <c r="BB265" s="7" t="s">
        <v>103</v>
      </c>
      <c r="BC265" s="7" t="s">
        <v>60</v>
      </c>
      <c r="BD265" s="7" t="s">
        <v>124</v>
      </c>
      <c r="BE265" s="7" t="s">
        <v>62</v>
      </c>
      <c r="BF265" s="7" t="s">
        <v>86</v>
      </c>
      <c r="BG265" s="7" t="s">
        <v>397</v>
      </c>
      <c r="BH265" s="7" t="s">
        <v>80</v>
      </c>
      <c r="BI265" s="7" t="s">
        <v>122</v>
      </c>
      <c r="BJ265" s="7" t="s">
        <v>72</v>
      </c>
      <c r="BK265" s="7" t="s">
        <v>90</v>
      </c>
      <c r="BL265" s="7" t="s">
        <v>227</v>
      </c>
      <c r="BM265" s="7" t="s">
        <v>4251</v>
      </c>
      <c r="BN265" s="20" t="s">
        <v>4252</v>
      </c>
      <c r="BO265" s="7" t="s">
        <v>4253</v>
      </c>
      <c r="BP265" s="8" t="s">
        <v>253</v>
      </c>
      <c r="BQ265" s="8" t="s">
        <v>1250</v>
      </c>
      <c r="BR265" s="8" t="s">
        <v>402</v>
      </c>
      <c r="BS265" s="8" t="s">
        <v>1256</v>
      </c>
      <c r="BT265" s="8" t="s">
        <v>202</v>
      </c>
      <c r="BU265" s="8" t="s">
        <v>202</v>
      </c>
      <c r="BV265" s="16" t="s">
        <v>4268</v>
      </c>
      <c r="BW265" s="27" t="s">
        <v>405</v>
      </c>
      <c r="BX265" s="28" t="s">
        <v>4274</v>
      </c>
    </row>
    <row r="266" spans="1:76" s="6" customFormat="1" ht="37.5" customHeight="1" x14ac:dyDescent="0.35">
      <c r="A266" s="12" t="s">
        <v>191</v>
      </c>
      <c r="B266" s="7" t="s">
        <v>2007</v>
      </c>
      <c r="C266" s="7" t="s">
        <v>4275</v>
      </c>
      <c r="D266" s="7" t="s">
        <v>4276</v>
      </c>
      <c r="E266" s="7" t="s">
        <v>4277</v>
      </c>
      <c r="F266" s="7" t="s">
        <v>856</v>
      </c>
      <c r="G266" s="10" t="s">
        <v>1297</v>
      </c>
      <c r="H266" s="7" t="s">
        <v>296</v>
      </c>
      <c r="I266" s="13" t="str">
        <f t="shared" si="2"/>
        <v>10/10/18</v>
      </c>
      <c r="J266" s="14" t="s">
        <v>3642</v>
      </c>
      <c r="K266" s="14" t="s">
        <v>200</v>
      </c>
      <c r="L266" s="7" t="s">
        <v>201</v>
      </c>
      <c r="M266" s="7" t="s">
        <v>57</v>
      </c>
      <c r="N266" s="15" t="s">
        <v>1297</v>
      </c>
      <c r="O266" s="12" t="s">
        <v>202</v>
      </c>
      <c r="P266" s="7" t="s">
        <v>203</v>
      </c>
      <c r="Q266" s="7" t="s">
        <v>570</v>
      </c>
      <c r="R266" s="7" t="s">
        <v>300</v>
      </c>
      <c r="S266" s="16" t="s">
        <v>1370</v>
      </c>
      <c r="T266" s="16" t="s">
        <v>2597</v>
      </c>
      <c r="U266" s="16" t="s">
        <v>302</v>
      </c>
      <c r="V266" s="16" t="s">
        <v>1121</v>
      </c>
      <c r="W266" s="17" t="s">
        <v>304</v>
      </c>
      <c r="X266" s="7" t="s">
        <v>64</v>
      </c>
      <c r="Y266" s="16" t="s">
        <v>202</v>
      </c>
      <c r="Z266" s="16" t="s">
        <v>202</v>
      </c>
      <c r="AA266" s="16" t="s">
        <v>202</v>
      </c>
      <c r="AB266" s="16" t="s">
        <v>202</v>
      </c>
      <c r="AC266" s="8" t="s">
        <v>202</v>
      </c>
      <c r="AD266" s="16" t="s">
        <v>4278</v>
      </c>
      <c r="AE266" s="16" t="s">
        <v>302</v>
      </c>
      <c r="AF266" s="16" t="s">
        <v>734</v>
      </c>
      <c r="AG266" s="16" t="s">
        <v>1121</v>
      </c>
      <c r="AH266" s="8" t="s">
        <v>4279</v>
      </c>
      <c r="AI266" s="16" t="s">
        <v>4280</v>
      </c>
      <c r="AJ266" s="16" t="s">
        <v>214</v>
      </c>
      <c r="AK266" s="16" t="s">
        <v>215</v>
      </c>
      <c r="AL266" s="16" t="s">
        <v>216</v>
      </c>
      <c r="AM266" s="8" t="s">
        <v>4281</v>
      </c>
      <c r="AN266" s="16" t="s">
        <v>4282</v>
      </c>
      <c r="AO266" s="16" t="s">
        <v>219</v>
      </c>
      <c r="AP266" s="16" t="s">
        <v>220</v>
      </c>
      <c r="AQ266" s="16" t="s">
        <v>221</v>
      </c>
      <c r="AR266" s="18" t="s">
        <v>4283</v>
      </c>
      <c r="AS266" s="19" t="s">
        <v>1128</v>
      </c>
      <c r="AT266" s="7" t="s">
        <v>4284</v>
      </c>
      <c r="AU266" s="7" t="s">
        <v>4285</v>
      </c>
      <c r="AV266" s="7" t="s">
        <v>226</v>
      </c>
      <c r="AW266" s="7" t="s">
        <v>202</v>
      </c>
      <c r="AX266" s="7" t="s">
        <v>202</v>
      </c>
      <c r="AY266" s="7" t="s">
        <v>202</v>
      </c>
      <c r="AZ266" s="7" t="s">
        <v>202</v>
      </c>
      <c r="BA266" s="7" t="s">
        <v>98</v>
      </c>
      <c r="BB266" s="7" t="s">
        <v>93</v>
      </c>
      <c r="BC266" s="7" t="s">
        <v>202</v>
      </c>
      <c r="BD266" s="7" t="s">
        <v>94</v>
      </c>
      <c r="BE266" s="7" t="s">
        <v>202</v>
      </c>
      <c r="BF266" s="7" t="s">
        <v>202</v>
      </c>
      <c r="BG266" s="7" t="s">
        <v>804</v>
      </c>
      <c r="BH266" s="7" t="s">
        <v>202</v>
      </c>
      <c r="BI266" s="7" t="s">
        <v>131</v>
      </c>
      <c r="BJ266" s="7" t="s">
        <v>72</v>
      </c>
      <c r="BK266" s="7" t="s">
        <v>90</v>
      </c>
      <c r="BL266" s="7" t="s">
        <v>227</v>
      </c>
      <c r="BM266" s="7" t="s">
        <v>4286</v>
      </c>
      <c r="BN266" s="20" t="s">
        <v>4287</v>
      </c>
      <c r="BO266" s="7" t="s">
        <v>4288</v>
      </c>
      <c r="BP266" s="8" t="s">
        <v>2024</v>
      </c>
      <c r="BQ266" s="8" t="s">
        <v>2026</v>
      </c>
      <c r="BR266" s="8" t="s">
        <v>2011</v>
      </c>
      <c r="BS266" s="8" t="s">
        <v>2025</v>
      </c>
      <c r="BT266" s="8" t="s">
        <v>2086</v>
      </c>
      <c r="BU266" s="8" t="s">
        <v>202</v>
      </c>
      <c r="BV266" s="16" t="s">
        <v>202</v>
      </c>
      <c r="BW266" s="27" t="s">
        <v>237</v>
      </c>
      <c r="BX266" s="28" t="s">
        <v>4289</v>
      </c>
    </row>
    <row r="267" spans="1:76" s="6" customFormat="1" ht="37.5" customHeight="1" x14ac:dyDescent="0.35">
      <c r="A267" s="12" t="s">
        <v>191</v>
      </c>
      <c r="B267" s="7" t="s">
        <v>2007</v>
      </c>
      <c r="C267" s="7" t="s">
        <v>4290</v>
      </c>
      <c r="D267" s="7" t="s">
        <v>4291</v>
      </c>
      <c r="E267" s="7" t="s">
        <v>4292</v>
      </c>
      <c r="F267" s="7" t="s">
        <v>173</v>
      </c>
      <c r="G267" s="10" t="s">
        <v>4293</v>
      </c>
      <c r="H267" s="7" t="s">
        <v>296</v>
      </c>
      <c r="I267" s="13" t="str">
        <f>TEXT(
  "2020-03-02",
  "JJ/MM/AA"
)</f>
        <v>02/03/20</v>
      </c>
      <c r="J267" s="14" t="s">
        <v>2091</v>
      </c>
      <c r="K267" s="14" t="s">
        <v>200</v>
      </c>
      <c r="L267" s="7" t="s">
        <v>360</v>
      </c>
      <c r="M267" s="7" t="s">
        <v>57</v>
      </c>
      <c r="N267" s="15" t="s">
        <v>4294</v>
      </c>
      <c r="O267" s="12" t="s">
        <v>202</v>
      </c>
      <c r="P267" s="7" t="s">
        <v>202</v>
      </c>
      <c r="Q267" s="7" t="s">
        <v>492</v>
      </c>
      <c r="R267" s="7" t="s">
        <v>202</v>
      </c>
      <c r="S267" s="16" t="s">
        <v>347</v>
      </c>
      <c r="T267" s="16" t="s">
        <v>492</v>
      </c>
      <c r="U267" s="16" t="s">
        <v>492</v>
      </c>
      <c r="V267" s="16" t="s">
        <v>492</v>
      </c>
      <c r="W267" s="17" t="s">
        <v>2548</v>
      </c>
      <c r="X267" s="7" t="s">
        <v>64</v>
      </c>
      <c r="Y267" s="16" t="s">
        <v>202</v>
      </c>
      <c r="Z267" s="16" t="s">
        <v>202</v>
      </c>
      <c r="AA267" s="16" t="s">
        <v>202</v>
      </c>
      <c r="AB267" s="16" t="s">
        <v>202</v>
      </c>
      <c r="AC267" s="8" t="s">
        <v>202</v>
      </c>
      <c r="AD267" s="16" t="s">
        <v>202</v>
      </c>
      <c r="AE267" s="16" t="s">
        <v>202</v>
      </c>
      <c r="AF267" s="16" t="s">
        <v>202</v>
      </c>
      <c r="AG267" s="16" t="s">
        <v>202</v>
      </c>
      <c r="AH267" s="8" t="s">
        <v>202</v>
      </c>
      <c r="AI267" s="16" t="s">
        <v>202</v>
      </c>
      <c r="AJ267" s="16" t="s">
        <v>202</v>
      </c>
      <c r="AK267" s="16" t="s">
        <v>202</v>
      </c>
      <c r="AL267" s="16" t="s">
        <v>202</v>
      </c>
      <c r="AM267" s="8" t="s">
        <v>202</v>
      </c>
      <c r="AN267" s="16" t="s">
        <v>202</v>
      </c>
      <c r="AO267" s="16" t="s">
        <v>202</v>
      </c>
      <c r="AP267" s="16" t="s">
        <v>202</v>
      </c>
      <c r="AQ267" s="16" t="s">
        <v>202</v>
      </c>
      <c r="AR267" s="18" t="s">
        <v>202</v>
      </c>
      <c r="AS267" s="19" t="s">
        <v>4295</v>
      </c>
      <c r="AT267" s="7" t="s">
        <v>4296</v>
      </c>
      <c r="AU267" s="7" t="s">
        <v>4297</v>
      </c>
      <c r="AV267" s="7" t="s">
        <v>226</v>
      </c>
      <c r="AW267" s="7" t="s">
        <v>202</v>
      </c>
      <c r="AX267" s="7" t="s">
        <v>202</v>
      </c>
      <c r="AY267" s="7" t="s">
        <v>202</v>
      </c>
      <c r="AZ267" s="7" t="s">
        <v>202</v>
      </c>
      <c r="BA267" s="7" t="s">
        <v>98</v>
      </c>
      <c r="BB267" s="7" t="s">
        <v>202</v>
      </c>
      <c r="BC267" s="7" t="s">
        <v>202</v>
      </c>
      <c r="BD267" s="7" t="s">
        <v>94</v>
      </c>
      <c r="BE267" s="7" t="s">
        <v>202</v>
      </c>
      <c r="BF267" s="7" t="s">
        <v>202</v>
      </c>
      <c r="BG267" s="7" t="s">
        <v>227</v>
      </c>
      <c r="BH267" s="7" t="s">
        <v>202</v>
      </c>
      <c r="BI267" s="7" t="s">
        <v>131</v>
      </c>
      <c r="BJ267" s="7" t="s">
        <v>72</v>
      </c>
      <c r="BK267" s="7" t="s">
        <v>90</v>
      </c>
      <c r="BL267" s="7" t="s">
        <v>96</v>
      </c>
      <c r="BM267" s="7" t="s">
        <v>4298</v>
      </c>
      <c r="BN267" s="20" t="s">
        <v>4287</v>
      </c>
      <c r="BO267" s="7" t="s">
        <v>4299</v>
      </c>
      <c r="BP267" s="8" t="s">
        <v>2085</v>
      </c>
      <c r="BQ267" s="8" t="s">
        <v>202</v>
      </c>
      <c r="BR267" s="8" t="s">
        <v>202</v>
      </c>
      <c r="BS267" s="8" t="s">
        <v>202</v>
      </c>
      <c r="BT267" s="8" t="s">
        <v>202</v>
      </c>
      <c r="BU267" s="8" t="s">
        <v>202</v>
      </c>
      <c r="BV267" s="16" t="s">
        <v>202</v>
      </c>
      <c r="BW267" s="27" t="s">
        <v>237</v>
      </c>
      <c r="BX267" s="28" t="s">
        <v>4300</v>
      </c>
    </row>
    <row r="268" spans="1:76" s="6" customFormat="1" ht="37.5" customHeight="1" x14ac:dyDescent="0.35">
      <c r="A268" s="12" t="s">
        <v>191</v>
      </c>
      <c r="B268" s="7" t="s">
        <v>2007</v>
      </c>
      <c r="C268" s="7" t="s">
        <v>4301</v>
      </c>
      <c r="D268" s="7" t="s">
        <v>4302</v>
      </c>
      <c r="E268" s="7" t="s">
        <v>4303</v>
      </c>
      <c r="F268" s="7" t="s">
        <v>856</v>
      </c>
      <c r="G268" s="10" t="s">
        <v>4304</v>
      </c>
      <c r="H268" s="7" t="s">
        <v>296</v>
      </c>
      <c r="I268" s="13" t="str">
        <f>TEXT(
  "2018-01-01",
  "JJ/MM/AA"
)</f>
        <v>01/01/18</v>
      </c>
      <c r="J268" s="14" t="s">
        <v>4305</v>
      </c>
      <c r="K268" s="14" t="s">
        <v>200</v>
      </c>
      <c r="L268" s="7" t="s">
        <v>360</v>
      </c>
      <c r="M268" s="7" t="s">
        <v>57</v>
      </c>
      <c r="N268" s="15" t="s">
        <v>4304</v>
      </c>
      <c r="O268" s="12" t="s">
        <v>202</v>
      </c>
      <c r="P268" s="7" t="s">
        <v>202</v>
      </c>
      <c r="Q268" s="7" t="s">
        <v>334</v>
      </c>
      <c r="R268" s="7" t="s">
        <v>1493</v>
      </c>
      <c r="S268" s="16" t="s">
        <v>4306</v>
      </c>
      <c r="T268" s="16" t="s">
        <v>204</v>
      </c>
      <c r="U268" s="16" t="s">
        <v>489</v>
      </c>
      <c r="V268" s="16" t="s">
        <v>1495</v>
      </c>
      <c r="W268" s="17" t="s">
        <v>1496</v>
      </c>
      <c r="X268" s="7" t="s">
        <v>64</v>
      </c>
      <c r="Y268" s="16" t="s">
        <v>202</v>
      </c>
      <c r="Z268" s="16" t="s">
        <v>202</v>
      </c>
      <c r="AA268" s="16" t="s">
        <v>202</v>
      </c>
      <c r="AB268" s="16" t="s">
        <v>202</v>
      </c>
      <c r="AC268" s="8" t="s">
        <v>202</v>
      </c>
      <c r="AD268" s="16" t="s">
        <v>202</v>
      </c>
      <c r="AE268" s="16" t="s">
        <v>202</v>
      </c>
      <c r="AF268" s="16" t="s">
        <v>202</v>
      </c>
      <c r="AG268" s="16" t="s">
        <v>202</v>
      </c>
      <c r="AH268" s="8" t="s">
        <v>202</v>
      </c>
      <c r="AI268" s="16" t="s">
        <v>4307</v>
      </c>
      <c r="AJ268" s="16" t="s">
        <v>2343</v>
      </c>
      <c r="AK268" s="16" t="s">
        <v>215</v>
      </c>
      <c r="AL268" s="16" t="s">
        <v>363</v>
      </c>
      <c r="AM268" s="8" t="s">
        <v>4308</v>
      </c>
      <c r="AN268" s="16" t="s">
        <v>4309</v>
      </c>
      <c r="AO268" s="16" t="s">
        <v>347</v>
      </c>
      <c r="AP268" s="16" t="s">
        <v>348</v>
      </c>
      <c r="AQ268" s="16" t="s">
        <v>1500</v>
      </c>
      <c r="AR268" s="18" t="s">
        <v>4310</v>
      </c>
      <c r="AS268" s="19" t="s">
        <v>1502</v>
      </c>
      <c r="AT268" s="7" t="s">
        <v>4296</v>
      </c>
      <c r="AU268" s="7" t="s">
        <v>4311</v>
      </c>
      <c r="AV268" s="7" t="s">
        <v>226</v>
      </c>
      <c r="AW268" s="7" t="s">
        <v>202</v>
      </c>
      <c r="AX268" s="7" t="s">
        <v>202</v>
      </c>
      <c r="AY268" s="7" t="s">
        <v>202</v>
      </c>
      <c r="AZ268" s="7" t="s">
        <v>202</v>
      </c>
      <c r="BA268" s="7" t="s">
        <v>98</v>
      </c>
      <c r="BB268" s="7" t="s">
        <v>93</v>
      </c>
      <c r="BC268" s="7" t="s">
        <v>202</v>
      </c>
      <c r="BD268" s="7" t="s">
        <v>94</v>
      </c>
      <c r="BE268" s="7" t="s">
        <v>202</v>
      </c>
      <c r="BF268" s="7" t="s">
        <v>202</v>
      </c>
      <c r="BG268" s="7" t="s">
        <v>804</v>
      </c>
      <c r="BH268" s="7" t="s">
        <v>202</v>
      </c>
      <c r="BI268" s="7" t="s">
        <v>89</v>
      </c>
      <c r="BJ268" s="7" t="s">
        <v>72</v>
      </c>
      <c r="BK268" s="7" t="s">
        <v>90</v>
      </c>
      <c r="BL268" s="7" t="s">
        <v>227</v>
      </c>
      <c r="BM268" s="7" t="s">
        <v>4312</v>
      </c>
      <c r="BN268" s="20" t="s">
        <v>4287</v>
      </c>
      <c r="BO268" s="7" t="s">
        <v>4313</v>
      </c>
      <c r="BP268" s="8" t="s">
        <v>2024</v>
      </c>
      <c r="BQ268" s="8" t="s">
        <v>2114</v>
      </c>
      <c r="BR268" s="8" t="s">
        <v>2115</v>
      </c>
      <c r="BS268" s="8" t="s">
        <v>202</v>
      </c>
      <c r="BT268" s="8" t="s">
        <v>202</v>
      </c>
      <c r="BU268" s="8" t="s">
        <v>202</v>
      </c>
      <c r="BV268" s="16" t="s">
        <v>202</v>
      </c>
      <c r="BW268" s="27" t="s">
        <v>237</v>
      </c>
      <c r="BX268" s="28" t="s">
        <v>4314</v>
      </c>
    </row>
    <row r="269" spans="1:76" s="6" customFormat="1" ht="37.5" customHeight="1" x14ac:dyDescent="0.35">
      <c r="A269" s="12" t="s">
        <v>191</v>
      </c>
      <c r="B269" s="7" t="s">
        <v>2007</v>
      </c>
      <c r="C269" s="7" t="s">
        <v>4315</v>
      </c>
      <c r="D269" s="7" t="s">
        <v>4316</v>
      </c>
      <c r="E269" s="7" t="s">
        <v>4317</v>
      </c>
      <c r="F269" s="7" t="s">
        <v>159</v>
      </c>
      <c r="G269" s="10" t="s">
        <v>4318</v>
      </c>
      <c r="H269" s="7" t="s">
        <v>296</v>
      </c>
      <c r="I269" s="13" t="str">
        <f>TEXT(
  "2021-03-01",
  "JJ/MM/AA"
)</f>
        <v>01/03/21</v>
      </c>
      <c r="J269" s="14" t="s">
        <v>2426</v>
      </c>
      <c r="K269" s="14" t="s">
        <v>200</v>
      </c>
      <c r="L269" s="7" t="s">
        <v>333</v>
      </c>
      <c r="M269" s="7" t="s">
        <v>57</v>
      </c>
      <c r="N269" s="15" t="s">
        <v>4294</v>
      </c>
      <c r="O269" s="12" t="s">
        <v>202</v>
      </c>
      <c r="P269" s="7" t="s">
        <v>202</v>
      </c>
      <c r="Q269" s="7" t="s">
        <v>334</v>
      </c>
      <c r="R269" s="7" t="s">
        <v>4319</v>
      </c>
      <c r="S269" s="16" t="s">
        <v>4320</v>
      </c>
      <c r="T269" s="16" t="s">
        <v>910</v>
      </c>
      <c r="U269" s="16" t="s">
        <v>489</v>
      </c>
      <c r="V269" s="16" t="s">
        <v>1991</v>
      </c>
      <c r="W269" s="17" t="s">
        <v>860</v>
      </c>
      <c r="X269" s="7" t="s">
        <v>64</v>
      </c>
      <c r="Y269" s="16" t="s">
        <v>202</v>
      </c>
      <c r="Z269" s="16" t="s">
        <v>202</v>
      </c>
      <c r="AA269" s="16" t="s">
        <v>202</v>
      </c>
      <c r="AB269" s="16" t="s">
        <v>202</v>
      </c>
      <c r="AC269" s="8" t="s">
        <v>202</v>
      </c>
      <c r="AD269" s="16" t="s">
        <v>202</v>
      </c>
      <c r="AE269" s="16" t="s">
        <v>202</v>
      </c>
      <c r="AF269" s="16" t="s">
        <v>202</v>
      </c>
      <c r="AG269" s="16" t="s">
        <v>202</v>
      </c>
      <c r="AH269" s="8" t="s">
        <v>202</v>
      </c>
      <c r="AI269" s="16" t="s">
        <v>275</v>
      </c>
      <c r="AJ269" s="16" t="s">
        <v>1186</v>
      </c>
      <c r="AK269" s="16" t="s">
        <v>4321</v>
      </c>
      <c r="AL269" s="16" t="s">
        <v>2563</v>
      </c>
      <c r="AM269" s="8" t="s">
        <v>4322</v>
      </c>
      <c r="AN269" s="16" t="s">
        <v>4323</v>
      </c>
      <c r="AO269" s="16" t="s">
        <v>4324</v>
      </c>
      <c r="AP269" s="16" t="s">
        <v>4325</v>
      </c>
      <c r="AQ269" s="16" t="s">
        <v>4326</v>
      </c>
      <c r="AR269" s="18" t="s">
        <v>4327</v>
      </c>
      <c r="AS269" s="19" t="s">
        <v>4328</v>
      </c>
      <c r="AT269" s="7" t="s">
        <v>4296</v>
      </c>
      <c r="AU269" s="7" t="s">
        <v>4329</v>
      </c>
      <c r="AV269" s="7" t="s">
        <v>226</v>
      </c>
      <c r="AW269" s="7" t="s">
        <v>202</v>
      </c>
      <c r="AX269" s="7" t="s">
        <v>202</v>
      </c>
      <c r="AY269" s="7" t="s">
        <v>202</v>
      </c>
      <c r="AZ269" s="7" t="s">
        <v>202</v>
      </c>
      <c r="BA269" s="7" t="s">
        <v>98</v>
      </c>
      <c r="BB269" s="7" t="s">
        <v>59</v>
      </c>
      <c r="BC269" s="7" t="s">
        <v>202</v>
      </c>
      <c r="BD269" s="7" t="s">
        <v>94</v>
      </c>
      <c r="BE269" s="7" t="s">
        <v>202</v>
      </c>
      <c r="BF269" s="7" t="s">
        <v>202</v>
      </c>
      <c r="BG269" s="7" t="s">
        <v>227</v>
      </c>
      <c r="BH269" s="7" t="s">
        <v>202</v>
      </c>
      <c r="BI269" s="7" t="s">
        <v>118</v>
      </c>
      <c r="BJ269" s="7" t="s">
        <v>72</v>
      </c>
      <c r="BK269" s="7" t="s">
        <v>90</v>
      </c>
      <c r="BL269" s="7" t="s">
        <v>96</v>
      </c>
      <c r="BM269" s="7" t="s">
        <v>4298</v>
      </c>
      <c r="BN269" s="20" t="s">
        <v>4287</v>
      </c>
      <c r="BO269" s="7" t="s">
        <v>4299</v>
      </c>
      <c r="BP269" s="8" t="s">
        <v>2011</v>
      </c>
      <c r="BQ269" s="8" t="s">
        <v>1239</v>
      </c>
      <c r="BR269" s="8" t="s">
        <v>2026</v>
      </c>
      <c r="BS269" s="8" t="s">
        <v>2025</v>
      </c>
      <c r="BT269" s="8" t="s">
        <v>202</v>
      </c>
      <c r="BU269" s="8" t="s">
        <v>202</v>
      </c>
      <c r="BV269" s="16" t="s">
        <v>202</v>
      </c>
      <c r="BW269" s="27" t="s">
        <v>811</v>
      </c>
      <c r="BX269" s="28" t="s">
        <v>4330</v>
      </c>
    </row>
    <row r="270" spans="1:76" s="6" customFormat="1" ht="37.5" customHeight="1" x14ac:dyDescent="0.35">
      <c r="A270" s="12" t="s">
        <v>191</v>
      </c>
      <c r="B270" s="7" t="s">
        <v>2007</v>
      </c>
      <c r="C270" s="7" t="s">
        <v>4331</v>
      </c>
      <c r="D270" s="7" t="s">
        <v>4332</v>
      </c>
      <c r="E270" s="7" t="s">
        <v>4333</v>
      </c>
      <c r="F270" s="7" t="s">
        <v>856</v>
      </c>
      <c r="G270" s="10" t="s">
        <v>2025</v>
      </c>
      <c r="H270" s="7" t="s">
        <v>296</v>
      </c>
      <c r="I270" s="13" t="str">
        <f>TEXT(
  "2018-10-10",
  "JJ/MM/AA"
)</f>
        <v>10/10/18</v>
      </c>
      <c r="J270" s="14" t="s">
        <v>858</v>
      </c>
      <c r="K270" s="14" t="s">
        <v>200</v>
      </c>
      <c r="L270" s="7" t="s">
        <v>201</v>
      </c>
      <c r="M270" s="7" t="s">
        <v>57</v>
      </c>
      <c r="N270" s="15" t="s">
        <v>2025</v>
      </c>
      <c r="O270" s="12" t="s">
        <v>202</v>
      </c>
      <c r="P270" s="7" t="s">
        <v>203</v>
      </c>
      <c r="Q270" s="7" t="s">
        <v>486</v>
      </c>
      <c r="R270" s="7" t="s">
        <v>1512</v>
      </c>
      <c r="S270" s="16" t="s">
        <v>2698</v>
      </c>
      <c r="T270" s="16" t="s">
        <v>489</v>
      </c>
      <c r="U270" s="16" t="s">
        <v>489</v>
      </c>
      <c r="V270" s="16" t="s">
        <v>1824</v>
      </c>
      <c r="W270" s="17" t="s">
        <v>860</v>
      </c>
      <c r="X270" s="7" t="s">
        <v>64</v>
      </c>
      <c r="Y270" s="16" t="s">
        <v>202</v>
      </c>
      <c r="Z270" s="16" t="s">
        <v>202</v>
      </c>
      <c r="AA270" s="16" t="s">
        <v>202</v>
      </c>
      <c r="AB270" s="16" t="s">
        <v>202</v>
      </c>
      <c r="AC270" s="8" t="s">
        <v>202</v>
      </c>
      <c r="AD270" s="16" t="s">
        <v>2699</v>
      </c>
      <c r="AE270" s="16" t="s">
        <v>489</v>
      </c>
      <c r="AF270" s="16" t="s">
        <v>862</v>
      </c>
      <c r="AG270" s="16" t="s">
        <v>1824</v>
      </c>
      <c r="AH270" s="8" t="s">
        <v>4334</v>
      </c>
      <c r="AI270" s="16" t="s">
        <v>2701</v>
      </c>
      <c r="AJ270" s="16" t="s">
        <v>1518</v>
      </c>
      <c r="AK270" s="16" t="s">
        <v>215</v>
      </c>
      <c r="AL270" s="16" t="s">
        <v>1519</v>
      </c>
      <c r="AM270" s="8" t="s">
        <v>4335</v>
      </c>
      <c r="AN270" s="16" t="s">
        <v>2703</v>
      </c>
      <c r="AO270" s="16" t="s">
        <v>1522</v>
      </c>
      <c r="AP270" s="16" t="s">
        <v>1523</v>
      </c>
      <c r="AQ270" s="16" t="s">
        <v>788</v>
      </c>
      <c r="AR270" s="18" t="s">
        <v>4336</v>
      </c>
      <c r="AS270" s="19" t="s">
        <v>1526</v>
      </c>
      <c r="AT270" s="7" t="s">
        <v>4337</v>
      </c>
      <c r="AU270" s="7" t="s">
        <v>4338</v>
      </c>
      <c r="AV270" s="7" t="s">
        <v>226</v>
      </c>
      <c r="AW270" s="7" t="s">
        <v>202</v>
      </c>
      <c r="AX270" s="7" t="s">
        <v>202</v>
      </c>
      <c r="AY270" s="7" t="s">
        <v>202</v>
      </c>
      <c r="AZ270" s="7" t="s">
        <v>202</v>
      </c>
      <c r="BA270" s="7" t="s">
        <v>98</v>
      </c>
      <c r="BB270" s="7" t="s">
        <v>93</v>
      </c>
      <c r="BC270" s="7" t="s">
        <v>202</v>
      </c>
      <c r="BD270" s="7" t="s">
        <v>94</v>
      </c>
      <c r="BE270" s="7" t="s">
        <v>202</v>
      </c>
      <c r="BF270" s="7" t="s">
        <v>202</v>
      </c>
      <c r="BG270" s="7" t="s">
        <v>804</v>
      </c>
      <c r="BH270" s="7" t="s">
        <v>202</v>
      </c>
      <c r="BI270" s="7" t="s">
        <v>89</v>
      </c>
      <c r="BJ270" s="7" t="s">
        <v>72</v>
      </c>
      <c r="BK270" s="7" t="s">
        <v>90</v>
      </c>
      <c r="BL270" s="7" t="s">
        <v>227</v>
      </c>
      <c r="BM270" s="7" t="s">
        <v>4339</v>
      </c>
      <c r="BN270" s="20" t="s">
        <v>4287</v>
      </c>
      <c r="BO270" s="7" t="s">
        <v>4288</v>
      </c>
      <c r="BP270" s="8" t="s">
        <v>2024</v>
      </c>
      <c r="BQ270" s="8" t="s">
        <v>2026</v>
      </c>
      <c r="BR270" s="8" t="s">
        <v>2011</v>
      </c>
      <c r="BS270" s="8" t="s">
        <v>1297</v>
      </c>
      <c r="BT270" s="8" t="s">
        <v>1239</v>
      </c>
      <c r="BU270" s="8" t="s">
        <v>202</v>
      </c>
      <c r="BV270" s="16" t="s">
        <v>202</v>
      </c>
      <c r="BW270" s="27" t="s">
        <v>237</v>
      </c>
      <c r="BX270" s="28" t="s">
        <v>4314</v>
      </c>
    </row>
    <row r="271" spans="1:76" s="6" customFormat="1" ht="37.5" customHeight="1" x14ac:dyDescent="0.35">
      <c r="A271" s="12" t="s">
        <v>191</v>
      </c>
      <c r="B271" s="7" t="s">
        <v>4340</v>
      </c>
      <c r="C271" s="7" t="s">
        <v>4341</v>
      </c>
      <c r="D271" s="7" t="s">
        <v>4342</v>
      </c>
      <c r="E271" s="7" t="s">
        <v>4343</v>
      </c>
      <c r="F271" s="7" t="s">
        <v>167</v>
      </c>
      <c r="G271" s="10" t="s">
        <v>234</v>
      </c>
      <c r="H271" s="7" t="s">
        <v>296</v>
      </c>
      <c r="I271" s="13" t="str">
        <f>TEXT(
  "2018-10-10",
  "JJ/MM/AA"
)</f>
        <v>10/10/18</v>
      </c>
      <c r="J271" s="14" t="s">
        <v>4344</v>
      </c>
      <c r="K271" s="14" t="s">
        <v>200</v>
      </c>
      <c r="L271" s="7" t="s">
        <v>201</v>
      </c>
      <c r="M271" s="7" t="s">
        <v>57</v>
      </c>
      <c r="N271" s="15" t="s">
        <v>234</v>
      </c>
      <c r="O271" s="12" t="s">
        <v>202</v>
      </c>
      <c r="P271" s="7" t="s">
        <v>202</v>
      </c>
      <c r="Q271" s="7" t="s">
        <v>299</v>
      </c>
      <c r="R271" s="7" t="s">
        <v>4345</v>
      </c>
      <c r="S271" s="16" t="s">
        <v>1286</v>
      </c>
      <c r="T271" s="16" t="s">
        <v>488</v>
      </c>
      <c r="U271" s="16" t="s">
        <v>488</v>
      </c>
      <c r="V271" s="16" t="s">
        <v>520</v>
      </c>
      <c r="W271" s="17" t="s">
        <v>2272</v>
      </c>
      <c r="X271" s="7" t="s">
        <v>64</v>
      </c>
      <c r="Y271" s="16" t="s">
        <v>202</v>
      </c>
      <c r="Z271" s="16" t="s">
        <v>202</v>
      </c>
      <c r="AA271" s="16" t="s">
        <v>202</v>
      </c>
      <c r="AB271" s="16" t="s">
        <v>202</v>
      </c>
      <c r="AC271" s="8" t="s">
        <v>202</v>
      </c>
      <c r="AD271" s="16" t="s">
        <v>202</v>
      </c>
      <c r="AE271" s="16" t="s">
        <v>202</v>
      </c>
      <c r="AF271" s="16" t="s">
        <v>202</v>
      </c>
      <c r="AG271" s="16" t="s">
        <v>202</v>
      </c>
      <c r="AH271" s="8" t="s">
        <v>202</v>
      </c>
      <c r="AI271" s="16" t="s">
        <v>4346</v>
      </c>
      <c r="AJ271" s="16" t="s">
        <v>545</v>
      </c>
      <c r="AK271" s="16" t="s">
        <v>578</v>
      </c>
      <c r="AL271" s="16" t="s">
        <v>1589</v>
      </c>
      <c r="AM271" s="8" t="s">
        <v>4347</v>
      </c>
      <c r="AN271" s="16" t="s">
        <v>4348</v>
      </c>
      <c r="AO271" s="16" t="s">
        <v>4349</v>
      </c>
      <c r="AP271" s="16" t="s">
        <v>1125</v>
      </c>
      <c r="AQ271" s="16" t="s">
        <v>3192</v>
      </c>
      <c r="AR271" s="18" t="s">
        <v>4350</v>
      </c>
      <c r="AS271" s="19" t="s">
        <v>4351</v>
      </c>
      <c r="AT271" s="7" t="s">
        <v>4352</v>
      </c>
      <c r="AU271" s="7" t="s">
        <v>4353</v>
      </c>
      <c r="AV271" s="7" t="s">
        <v>226</v>
      </c>
      <c r="AW271" s="7" t="s">
        <v>202</v>
      </c>
      <c r="AX271" s="7" t="s">
        <v>202</v>
      </c>
      <c r="AY271" s="7" t="s">
        <v>202</v>
      </c>
      <c r="AZ271" s="7" t="s">
        <v>202</v>
      </c>
      <c r="BA271" s="7" t="s">
        <v>93</v>
      </c>
      <c r="BB271" s="7" t="s">
        <v>103</v>
      </c>
      <c r="BC271" s="7" t="s">
        <v>67</v>
      </c>
      <c r="BD271" s="7" t="s">
        <v>77</v>
      </c>
      <c r="BE271" s="7" t="s">
        <v>202</v>
      </c>
      <c r="BF271" s="7" t="s">
        <v>202</v>
      </c>
      <c r="BG271" s="7" t="s">
        <v>318</v>
      </c>
      <c r="BH271" s="7" t="s">
        <v>202</v>
      </c>
      <c r="BI271" s="7" t="s">
        <v>134</v>
      </c>
      <c r="BJ271" s="7" t="s">
        <v>72</v>
      </c>
      <c r="BK271" s="7" t="s">
        <v>90</v>
      </c>
      <c r="BL271" s="7" t="s">
        <v>227</v>
      </c>
      <c r="BM271" s="7" t="s">
        <v>4354</v>
      </c>
      <c r="BN271" s="20" t="s">
        <v>4355</v>
      </c>
      <c r="BO271" s="7" t="s">
        <v>4356</v>
      </c>
      <c r="BP271" s="8" t="s">
        <v>295</v>
      </c>
      <c r="BQ271" s="8" t="s">
        <v>322</v>
      </c>
      <c r="BR271" s="8" t="s">
        <v>323</v>
      </c>
      <c r="BS271" s="8" t="s">
        <v>850</v>
      </c>
      <c r="BT271" s="8" t="s">
        <v>884</v>
      </c>
      <c r="BU271" s="8" t="s">
        <v>2241</v>
      </c>
      <c r="BV271" s="16" t="s">
        <v>202</v>
      </c>
      <c r="BW271" s="27" t="s">
        <v>327</v>
      </c>
      <c r="BX271" s="28" t="s">
        <v>4357</v>
      </c>
    </row>
    <row r="272" spans="1:76" s="6" customFormat="1" ht="37.5" customHeight="1" x14ac:dyDescent="0.35">
      <c r="A272" s="12" t="s">
        <v>191</v>
      </c>
      <c r="B272" s="7" t="s">
        <v>291</v>
      </c>
      <c r="C272" s="7" t="s">
        <v>4358</v>
      </c>
      <c r="D272" s="7" t="s">
        <v>4359</v>
      </c>
      <c r="E272" s="7" t="s">
        <v>4360</v>
      </c>
      <c r="F272" s="7" t="s">
        <v>167</v>
      </c>
      <c r="G272" s="10" t="s">
        <v>4361</v>
      </c>
      <c r="H272" s="7" t="s">
        <v>296</v>
      </c>
      <c r="I272" s="13" t="str">
        <f>TEXT(
  "2018-10-10",
  "JJ/MM/AA"
)</f>
        <v>10/10/18</v>
      </c>
      <c r="J272" s="14" t="s">
        <v>943</v>
      </c>
      <c r="K272" s="14" t="s">
        <v>200</v>
      </c>
      <c r="L272" s="7" t="s">
        <v>201</v>
      </c>
      <c r="M272" s="7" t="s">
        <v>57</v>
      </c>
      <c r="N272" s="15" t="s">
        <v>202</v>
      </c>
      <c r="O272" s="12" t="s">
        <v>202</v>
      </c>
      <c r="P272" s="7" t="s">
        <v>203</v>
      </c>
      <c r="Q272" s="7" t="s">
        <v>515</v>
      </c>
      <c r="R272" s="7" t="s">
        <v>886</v>
      </c>
      <c r="S272" s="16" t="s">
        <v>267</v>
      </c>
      <c r="T272" s="16" t="s">
        <v>268</v>
      </c>
      <c r="U272" s="16" t="s">
        <v>269</v>
      </c>
      <c r="V272" s="16" t="s">
        <v>270</v>
      </c>
      <c r="W272" s="17" t="s">
        <v>271</v>
      </c>
      <c r="X272" s="7" t="s">
        <v>64</v>
      </c>
      <c r="Y272" s="16" t="s">
        <v>202</v>
      </c>
      <c r="Z272" s="16" t="s">
        <v>202</v>
      </c>
      <c r="AA272" s="16" t="s">
        <v>202</v>
      </c>
      <c r="AB272" s="16" t="s">
        <v>202</v>
      </c>
      <c r="AC272" s="8" t="s">
        <v>202</v>
      </c>
      <c r="AD272" s="16" t="s">
        <v>4362</v>
      </c>
      <c r="AE272" s="16" t="s">
        <v>268</v>
      </c>
      <c r="AF272" s="16" t="s">
        <v>273</v>
      </c>
      <c r="AG272" s="16" t="s">
        <v>270</v>
      </c>
      <c r="AH272" s="8" t="s">
        <v>4363</v>
      </c>
      <c r="AI272" s="16" t="s">
        <v>4364</v>
      </c>
      <c r="AJ272" s="16" t="s">
        <v>890</v>
      </c>
      <c r="AK272" s="16" t="s">
        <v>891</v>
      </c>
      <c r="AL272" s="16" t="s">
        <v>739</v>
      </c>
      <c r="AM272" s="8" t="s">
        <v>4365</v>
      </c>
      <c r="AN272" s="16" t="s">
        <v>4366</v>
      </c>
      <c r="AO272" s="16" t="s">
        <v>894</v>
      </c>
      <c r="AP272" s="16" t="s">
        <v>895</v>
      </c>
      <c r="AQ272" s="16" t="s">
        <v>896</v>
      </c>
      <c r="AR272" s="18" t="s">
        <v>4367</v>
      </c>
      <c r="AS272" s="19" t="s">
        <v>898</v>
      </c>
      <c r="AT272" s="7" t="s">
        <v>202</v>
      </c>
      <c r="AU272" s="7" t="s">
        <v>4368</v>
      </c>
      <c r="AV272" s="7" t="s">
        <v>226</v>
      </c>
      <c r="AW272" s="7" t="s">
        <v>202</v>
      </c>
      <c r="AX272" s="7" t="s">
        <v>202</v>
      </c>
      <c r="AY272" s="7" t="s">
        <v>202</v>
      </c>
      <c r="AZ272" s="7" t="s">
        <v>202</v>
      </c>
      <c r="BA272" s="7" t="s">
        <v>93</v>
      </c>
      <c r="BB272" s="7" t="s">
        <v>75</v>
      </c>
      <c r="BC272" s="7" t="s">
        <v>76</v>
      </c>
      <c r="BD272" s="7" t="s">
        <v>68</v>
      </c>
      <c r="BE272" s="7" t="s">
        <v>202</v>
      </c>
      <c r="BF272" s="7" t="s">
        <v>202</v>
      </c>
      <c r="BG272" s="7" t="s">
        <v>318</v>
      </c>
      <c r="BH272" s="7" t="s">
        <v>202</v>
      </c>
      <c r="BI272" s="7" t="s">
        <v>89</v>
      </c>
      <c r="BJ272" s="7" t="s">
        <v>72</v>
      </c>
      <c r="BK272" s="7" t="s">
        <v>90</v>
      </c>
      <c r="BL272" s="7" t="s">
        <v>227</v>
      </c>
      <c r="BM272" s="7" t="s">
        <v>4369</v>
      </c>
      <c r="BN272" s="20" t="s">
        <v>4370</v>
      </c>
      <c r="BO272" s="7" t="s">
        <v>202</v>
      </c>
      <c r="BP272" s="8" t="s">
        <v>324</v>
      </c>
      <c r="BQ272" s="8" t="s">
        <v>322</v>
      </c>
      <c r="BR272" s="8" t="s">
        <v>323</v>
      </c>
      <c r="BS272" s="8" t="s">
        <v>234</v>
      </c>
      <c r="BT272" s="8" t="s">
        <v>850</v>
      </c>
      <c r="BU272" s="8" t="s">
        <v>903</v>
      </c>
      <c r="BV272" s="16" t="s">
        <v>202</v>
      </c>
      <c r="BW272" s="27" t="s">
        <v>327</v>
      </c>
      <c r="BX272" s="28" t="s">
        <v>4371</v>
      </c>
    </row>
    <row r="273" spans="1:76" s="6" customFormat="1" ht="37.5" customHeight="1" x14ac:dyDescent="0.35">
      <c r="A273" s="12" t="s">
        <v>191</v>
      </c>
      <c r="B273" s="7" t="s">
        <v>4372</v>
      </c>
      <c r="C273" s="7" t="s">
        <v>4373</v>
      </c>
      <c r="D273" s="7" t="s">
        <v>4374</v>
      </c>
      <c r="E273" s="7" t="s">
        <v>4374</v>
      </c>
      <c r="F273" s="7" t="s">
        <v>159</v>
      </c>
      <c r="G273" s="10" t="s">
        <v>4375</v>
      </c>
      <c r="H273" s="7" t="s">
        <v>296</v>
      </c>
      <c r="I273" s="13" t="str">
        <f>TEXT(
  "2021-05-17",
  "JJ/MM/AA"
)</f>
        <v>17/05/21</v>
      </c>
      <c r="J273" s="14" t="s">
        <v>202</v>
      </c>
      <c r="K273" s="14" t="s">
        <v>200</v>
      </c>
      <c r="L273" s="7" t="s">
        <v>360</v>
      </c>
      <c r="M273" s="7" t="s">
        <v>57</v>
      </c>
      <c r="N273" s="15" t="s">
        <v>4376</v>
      </c>
      <c r="O273" s="12" t="s">
        <v>202</v>
      </c>
      <c r="P273" s="7" t="s">
        <v>202</v>
      </c>
      <c r="Q273" s="7" t="s">
        <v>334</v>
      </c>
      <c r="R273" s="7" t="s">
        <v>1493</v>
      </c>
      <c r="S273" s="16" t="s">
        <v>4377</v>
      </c>
      <c r="T273" s="16" t="s">
        <v>489</v>
      </c>
      <c r="U273" s="16" t="s">
        <v>204</v>
      </c>
      <c r="V273" s="16" t="s">
        <v>1824</v>
      </c>
      <c r="W273" s="17" t="s">
        <v>1496</v>
      </c>
      <c r="X273" s="7" t="s">
        <v>64</v>
      </c>
      <c r="Y273" s="16" t="s">
        <v>202</v>
      </c>
      <c r="Z273" s="16" t="s">
        <v>202</v>
      </c>
      <c r="AA273" s="16" t="s">
        <v>202</v>
      </c>
      <c r="AB273" s="16" t="s">
        <v>202</v>
      </c>
      <c r="AC273" s="8" t="s">
        <v>202</v>
      </c>
      <c r="AD273" s="16" t="s">
        <v>202</v>
      </c>
      <c r="AE273" s="16" t="s">
        <v>202</v>
      </c>
      <c r="AF273" s="16" t="s">
        <v>202</v>
      </c>
      <c r="AG273" s="16" t="s">
        <v>202</v>
      </c>
      <c r="AH273" s="8" t="s">
        <v>202</v>
      </c>
      <c r="AI273" s="16" t="s">
        <v>2701</v>
      </c>
      <c r="AJ273" s="16" t="s">
        <v>1518</v>
      </c>
      <c r="AK273" s="16" t="s">
        <v>215</v>
      </c>
      <c r="AL273" s="16" t="s">
        <v>1519</v>
      </c>
      <c r="AM273" s="8" t="s">
        <v>4378</v>
      </c>
      <c r="AN273" s="16" t="s">
        <v>2703</v>
      </c>
      <c r="AO273" s="16" t="s">
        <v>1522</v>
      </c>
      <c r="AP273" s="16" t="s">
        <v>1523</v>
      </c>
      <c r="AQ273" s="16" t="s">
        <v>788</v>
      </c>
      <c r="AR273" s="18" t="s">
        <v>4379</v>
      </c>
      <c r="AS273" s="19" t="s">
        <v>1502</v>
      </c>
      <c r="AT273" s="7" t="s">
        <v>4380</v>
      </c>
      <c r="AU273" s="7" t="s">
        <v>4381</v>
      </c>
      <c r="AV273" s="7" t="s">
        <v>226</v>
      </c>
      <c r="AW273" s="7" t="s">
        <v>202</v>
      </c>
      <c r="AX273" s="7" t="s">
        <v>202</v>
      </c>
      <c r="AY273" s="7" t="s">
        <v>202</v>
      </c>
      <c r="AZ273" s="7" t="s">
        <v>202</v>
      </c>
      <c r="BA273" s="7" t="s">
        <v>59</v>
      </c>
      <c r="BB273" s="7" t="s">
        <v>98</v>
      </c>
      <c r="BC273" s="7" t="s">
        <v>202</v>
      </c>
      <c r="BD273" s="7" t="s">
        <v>94</v>
      </c>
      <c r="BE273" s="7" t="s">
        <v>202</v>
      </c>
      <c r="BF273" s="7" t="s">
        <v>202</v>
      </c>
      <c r="BG273" s="7" t="s">
        <v>227</v>
      </c>
      <c r="BH273" s="7" t="s">
        <v>202</v>
      </c>
      <c r="BI273" s="7" t="s">
        <v>89</v>
      </c>
      <c r="BJ273" s="7" t="s">
        <v>72</v>
      </c>
      <c r="BK273" s="7" t="s">
        <v>90</v>
      </c>
      <c r="BL273" s="7" t="s">
        <v>96</v>
      </c>
      <c r="BM273" s="7" t="s">
        <v>4382</v>
      </c>
      <c r="BN273" s="20" t="s">
        <v>202</v>
      </c>
      <c r="BO273" s="7" t="s">
        <v>4383</v>
      </c>
      <c r="BP273" s="8" t="s">
        <v>3820</v>
      </c>
      <c r="BQ273" s="8" t="s">
        <v>1239</v>
      </c>
      <c r="BR273" s="8" t="s">
        <v>2026</v>
      </c>
      <c r="BS273" s="8" t="s">
        <v>202</v>
      </c>
      <c r="BT273" s="8" t="s">
        <v>202</v>
      </c>
      <c r="BU273" s="8" t="s">
        <v>202</v>
      </c>
      <c r="BV273" s="16" t="s">
        <v>202</v>
      </c>
      <c r="BW273" s="27" t="s">
        <v>811</v>
      </c>
      <c r="BX273" s="28" t="s">
        <v>4384</v>
      </c>
    </row>
    <row r="274" spans="1:76" s="6" customFormat="1" ht="37.5" customHeight="1" x14ac:dyDescent="0.35">
      <c r="A274" s="12" t="s">
        <v>191</v>
      </c>
      <c r="B274" s="7" t="s">
        <v>375</v>
      </c>
      <c r="C274" s="7" t="s">
        <v>4385</v>
      </c>
      <c r="D274" s="7" t="s">
        <v>4386</v>
      </c>
      <c r="E274" s="7" t="s">
        <v>4387</v>
      </c>
      <c r="F274" s="7" t="s">
        <v>148</v>
      </c>
      <c r="G274" s="10" t="s">
        <v>1200</v>
      </c>
      <c r="H274" s="7" t="s">
        <v>198</v>
      </c>
      <c r="I274" s="13" t="str">
        <f>TEXT(
  "2018-10-10",
  "JJ/MM/AA"
)</f>
        <v>10/10/18</v>
      </c>
      <c r="J274" s="14" t="s">
        <v>1417</v>
      </c>
      <c r="K274" s="14" t="s">
        <v>200</v>
      </c>
      <c r="L274" s="7" t="s">
        <v>201</v>
      </c>
      <c r="M274" s="7" t="s">
        <v>57</v>
      </c>
      <c r="N274" s="15" t="s">
        <v>1200</v>
      </c>
      <c r="O274" s="12" t="s">
        <v>202</v>
      </c>
      <c r="P274" s="7" t="s">
        <v>203</v>
      </c>
      <c r="Q274" s="7" t="s">
        <v>456</v>
      </c>
      <c r="R274" s="7" t="s">
        <v>1181</v>
      </c>
      <c r="S274" s="16" t="s">
        <v>3860</v>
      </c>
      <c r="T274" s="16" t="s">
        <v>945</v>
      </c>
      <c r="U274" s="16" t="s">
        <v>945</v>
      </c>
      <c r="V274" s="16" t="s">
        <v>3704</v>
      </c>
      <c r="W274" s="17" t="s">
        <v>4388</v>
      </c>
      <c r="X274" s="7" t="s">
        <v>64</v>
      </c>
      <c r="Y274" s="16" t="s">
        <v>202</v>
      </c>
      <c r="Z274" s="16" t="s">
        <v>202</v>
      </c>
      <c r="AA274" s="16" t="s">
        <v>202</v>
      </c>
      <c r="AB274" s="16" t="s">
        <v>202</v>
      </c>
      <c r="AC274" s="8" t="s">
        <v>202</v>
      </c>
      <c r="AD274" s="16" t="s">
        <v>515</v>
      </c>
      <c r="AE274" s="16" t="s">
        <v>1183</v>
      </c>
      <c r="AF274" s="16" t="s">
        <v>572</v>
      </c>
      <c r="AG274" s="16" t="s">
        <v>385</v>
      </c>
      <c r="AH274" s="8" t="s">
        <v>4389</v>
      </c>
      <c r="AI274" s="16" t="s">
        <v>4390</v>
      </c>
      <c r="AJ274" s="16" t="s">
        <v>1186</v>
      </c>
      <c r="AK274" s="16" t="s">
        <v>1187</v>
      </c>
      <c r="AL274" s="16" t="s">
        <v>1188</v>
      </c>
      <c r="AM274" s="8" t="s">
        <v>4391</v>
      </c>
      <c r="AN274" s="16" t="s">
        <v>4392</v>
      </c>
      <c r="AO274" s="16" t="s">
        <v>347</v>
      </c>
      <c r="AP274" s="16" t="s">
        <v>348</v>
      </c>
      <c r="AQ274" s="16" t="s">
        <v>1191</v>
      </c>
      <c r="AR274" s="18" t="s">
        <v>4393</v>
      </c>
      <c r="AS274" s="19" t="s">
        <v>1193</v>
      </c>
      <c r="AT274" s="7" t="s">
        <v>4394</v>
      </c>
      <c r="AU274" s="7" t="s">
        <v>4395</v>
      </c>
      <c r="AV274" s="7" t="s">
        <v>226</v>
      </c>
      <c r="AW274" s="7" t="s">
        <v>202</v>
      </c>
      <c r="AX274" s="7" t="s">
        <v>202</v>
      </c>
      <c r="AY274" s="7" t="s">
        <v>202</v>
      </c>
      <c r="AZ274" s="7" t="s">
        <v>108</v>
      </c>
      <c r="BA274" s="7" t="s">
        <v>93</v>
      </c>
      <c r="BB274" s="7" t="s">
        <v>103</v>
      </c>
      <c r="BC274" s="7" t="s">
        <v>202</v>
      </c>
      <c r="BD274" s="7" t="s">
        <v>109</v>
      </c>
      <c r="BE274" s="7" t="s">
        <v>202</v>
      </c>
      <c r="BF274" s="7" t="s">
        <v>227</v>
      </c>
      <c r="BG274" s="7" t="s">
        <v>202</v>
      </c>
      <c r="BH274" s="7" t="s">
        <v>202</v>
      </c>
      <c r="BI274" s="7" t="s">
        <v>131</v>
      </c>
      <c r="BJ274" s="7" t="s">
        <v>72</v>
      </c>
      <c r="BK274" s="7" t="s">
        <v>202</v>
      </c>
      <c r="BL274" s="7" t="s">
        <v>202</v>
      </c>
      <c r="BM274" s="7" t="s">
        <v>4396</v>
      </c>
      <c r="BN274" s="20" t="s">
        <v>4397</v>
      </c>
      <c r="BO274" s="7" t="s">
        <v>4398</v>
      </c>
      <c r="BP274" s="8" t="s">
        <v>484</v>
      </c>
      <c r="BQ274" s="8" t="s">
        <v>1199</v>
      </c>
      <c r="BR274" s="8" t="s">
        <v>964</v>
      </c>
      <c r="BS274" s="8" t="s">
        <v>202</v>
      </c>
      <c r="BT274" s="8" t="s">
        <v>202</v>
      </c>
      <c r="BU274" s="8" t="s">
        <v>202</v>
      </c>
      <c r="BV274" s="16" t="s">
        <v>1203</v>
      </c>
      <c r="BW274" s="27" t="s">
        <v>405</v>
      </c>
      <c r="BX274" s="28" t="s">
        <v>4399</v>
      </c>
    </row>
    <row r="275" spans="1:76" s="6" customFormat="1" ht="37.5" customHeight="1" x14ac:dyDescent="0.35">
      <c r="A275" s="12" t="s">
        <v>191</v>
      </c>
      <c r="B275" s="7" t="s">
        <v>239</v>
      </c>
      <c r="C275" s="7" t="s">
        <v>4400</v>
      </c>
      <c r="D275" s="7" t="s">
        <v>4401</v>
      </c>
      <c r="E275" s="7" t="s">
        <v>2798</v>
      </c>
      <c r="F275" s="7" t="s">
        <v>176</v>
      </c>
      <c r="G275" s="10" t="s">
        <v>287</v>
      </c>
      <c r="H275" s="7" t="s">
        <v>202</v>
      </c>
      <c r="I275" s="13" t="str">
        <f>TEXT(
  "2018-10-23",
  "JJ/MM/AA"
)</f>
        <v>23/10/18</v>
      </c>
      <c r="J275" s="14" t="s">
        <v>1395</v>
      </c>
      <c r="K275" s="14" t="s">
        <v>200</v>
      </c>
      <c r="L275" s="7" t="s">
        <v>201</v>
      </c>
      <c r="M275" s="7" t="s">
        <v>57</v>
      </c>
      <c r="N275" s="15" t="s">
        <v>202</v>
      </c>
      <c r="O275" s="12" t="s">
        <v>202</v>
      </c>
      <c r="P275" s="7" t="s">
        <v>203</v>
      </c>
      <c r="Q275" s="7" t="s">
        <v>545</v>
      </c>
      <c r="R275" s="7" t="s">
        <v>1396</v>
      </c>
      <c r="S275" s="16" t="s">
        <v>2271</v>
      </c>
      <c r="T275" s="16" t="s">
        <v>1397</v>
      </c>
      <c r="U275" s="16" t="s">
        <v>269</v>
      </c>
      <c r="V275" s="16" t="s">
        <v>1398</v>
      </c>
      <c r="W275" s="17" t="s">
        <v>271</v>
      </c>
      <c r="X275" s="7" t="s">
        <v>64</v>
      </c>
      <c r="Y275" s="16" t="s">
        <v>202</v>
      </c>
      <c r="Z275" s="16" t="s">
        <v>202</v>
      </c>
      <c r="AA275" s="16" t="s">
        <v>202</v>
      </c>
      <c r="AB275" s="16" t="s">
        <v>202</v>
      </c>
      <c r="AC275" s="8" t="s">
        <v>202</v>
      </c>
      <c r="AD275" s="16" t="s">
        <v>4402</v>
      </c>
      <c r="AE275" s="16" t="s">
        <v>1397</v>
      </c>
      <c r="AF275" s="16" t="s">
        <v>1400</v>
      </c>
      <c r="AG275" s="16" t="s">
        <v>1398</v>
      </c>
      <c r="AH275" s="8" t="s">
        <v>4403</v>
      </c>
      <c r="AI275" s="16" t="s">
        <v>4404</v>
      </c>
      <c r="AJ275" s="16" t="s">
        <v>742</v>
      </c>
      <c r="AK275" s="16" t="s">
        <v>743</v>
      </c>
      <c r="AL275" s="16" t="s">
        <v>216</v>
      </c>
      <c r="AM275" s="8" t="s">
        <v>4405</v>
      </c>
      <c r="AN275" s="16" t="s">
        <v>4406</v>
      </c>
      <c r="AO275" s="16" t="s">
        <v>219</v>
      </c>
      <c r="AP275" s="16" t="s">
        <v>220</v>
      </c>
      <c r="AQ275" s="16" t="s">
        <v>221</v>
      </c>
      <c r="AR275" s="18" t="s">
        <v>4407</v>
      </c>
      <c r="AS275" s="19" t="s">
        <v>898</v>
      </c>
      <c r="AT275" s="7" t="s">
        <v>1406</v>
      </c>
      <c r="AU275" s="7" t="s">
        <v>4408</v>
      </c>
      <c r="AV275" s="7" t="s">
        <v>226</v>
      </c>
      <c r="AW275" s="7" t="s">
        <v>202</v>
      </c>
      <c r="AX275" s="7" t="s">
        <v>202</v>
      </c>
      <c r="AY275" s="7" t="s">
        <v>202</v>
      </c>
      <c r="AZ275" s="7" t="s">
        <v>202</v>
      </c>
      <c r="BA275" s="7" t="s">
        <v>84</v>
      </c>
      <c r="BB275" s="7" t="s">
        <v>93</v>
      </c>
      <c r="BC275" s="7" t="s">
        <v>60</v>
      </c>
      <c r="BD275" s="7" t="s">
        <v>68</v>
      </c>
      <c r="BE275" s="7" t="s">
        <v>202</v>
      </c>
      <c r="BF275" s="7" t="s">
        <v>202</v>
      </c>
      <c r="BG275" s="7" t="s">
        <v>250</v>
      </c>
      <c r="BH275" s="7" t="s">
        <v>202</v>
      </c>
      <c r="BI275" s="7" t="s">
        <v>89</v>
      </c>
      <c r="BJ275" s="7" t="s">
        <v>202</v>
      </c>
      <c r="BK275" s="7" t="s">
        <v>202</v>
      </c>
      <c r="BL275" s="7" t="s">
        <v>132</v>
      </c>
      <c r="BM275" s="7" t="s">
        <v>1408</v>
      </c>
      <c r="BN275" s="20" t="s">
        <v>4409</v>
      </c>
      <c r="BO275" s="7" t="s">
        <v>202</v>
      </c>
      <c r="BP275" s="8" t="s">
        <v>253</v>
      </c>
      <c r="BQ275" s="8" t="s">
        <v>243</v>
      </c>
      <c r="BR275" s="8" t="s">
        <v>254</v>
      </c>
      <c r="BS275" s="8" t="s">
        <v>621</v>
      </c>
      <c r="BT275" s="8" t="s">
        <v>2485</v>
      </c>
      <c r="BU275" s="8" t="s">
        <v>202</v>
      </c>
      <c r="BV275" s="16" t="s">
        <v>202</v>
      </c>
      <c r="BW275" s="27" t="s">
        <v>237</v>
      </c>
      <c r="BX275" s="28" t="s">
        <v>4410</v>
      </c>
    </row>
    <row r="276" spans="1:76" s="6" customFormat="1" ht="37.5" customHeight="1" x14ac:dyDescent="0.35">
      <c r="A276" s="12" t="s">
        <v>191</v>
      </c>
      <c r="B276" s="7" t="s">
        <v>3343</v>
      </c>
      <c r="C276" s="7" t="s">
        <v>4411</v>
      </c>
      <c r="D276" s="7" t="s">
        <v>4412</v>
      </c>
      <c r="E276" s="7" t="s">
        <v>4413</v>
      </c>
      <c r="F276" s="7" t="s">
        <v>176</v>
      </c>
      <c r="G276" s="10" t="s">
        <v>4414</v>
      </c>
      <c r="H276" s="7" t="s">
        <v>198</v>
      </c>
      <c r="I276" s="13" t="str">
        <f>TEXT(
  "2021-01-01",
  "JJ/MM/AA"
)</f>
        <v>01/01/21</v>
      </c>
      <c r="J276" s="14" t="s">
        <v>3348</v>
      </c>
      <c r="K276" s="14" t="s">
        <v>200</v>
      </c>
      <c r="L276" s="7" t="s">
        <v>360</v>
      </c>
      <c r="M276" s="7" t="s">
        <v>57</v>
      </c>
      <c r="N276" s="15" t="s">
        <v>2724</v>
      </c>
      <c r="O276" s="12" t="s">
        <v>202</v>
      </c>
      <c r="P276" s="7" t="s">
        <v>203</v>
      </c>
      <c r="Q276" s="7" t="s">
        <v>384</v>
      </c>
      <c r="R276" s="7" t="s">
        <v>3363</v>
      </c>
      <c r="S276" s="16" t="s">
        <v>3692</v>
      </c>
      <c r="T276" s="16" t="s">
        <v>547</v>
      </c>
      <c r="U276" s="16" t="s">
        <v>488</v>
      </c>
      <c r="V276" s="16" t="s">
        <v>910</v>
      </c>
      <c r="W276" s="17" t="s">
        <v>340</v>
      </c>
      <c r="X276" s="7" t="s">
        <v>91</v>
      </c>
      <c r="Y276" s="16" t="s">
        <v>202</v>
      </c>
      <c r="Z276" s="16" t="s">
        <v>202</v>
      </c>
      <c r="AA276" s="16" t="s">
        <v>202</v>
      </c>
      <c r="AB276" s="16" t="s">
        <v>202</v>
      </c>
      <c r="AC276" s="8" t="s">
        <v>202</v>
      </c>
      <c r="AD276" s="16" t="s">
        <v>1946</v>
      </c>
      <c r="AE276" s="16" t="s">
        <v>547</v>
      </c>
      <c r="AF276" s="16" t="s">
        <v>2990</v>
      </c>
      <c r="AG276" s="16" t="s">
        <v>910</v>
      </c>
      <c r="AH276" s="8" t="s">
        <v>4415</v>
      </c>
      <c r="AI276" s="16" t="s">
        <v>3694</v>
      </c>
      <c r="AJ276" s="16" t="s">
        <v>2106</v>
      </c>
      <c r="AK276" s="16" t="s">
        <v>1946</v>
      </c>
      <c r="AL276" s="16" t="s">
        <v>496</v>
      </c>
      <c r="AM276" s="8" t="s">
        <v>4416</v>
      </c>
      <c r="AN276" s="16" t="s">
        <v>3696</v>
      </c>
      <c r="AO276" s="16" t="s">
        <v>347</v>
      </c>
      <c r="AP276" s="16" t="s">
        <v>348</v>
      </c>
      <c r="AQ276" s="16" t="s">
        <v>1949</v>
      </c>
      <c r="AR276" s="18" t="s">
        <v>4417</v>
      </c>
      <c r="AS276" s="19" t="s">
        <v>1291</v>
      </c>
      <c r="AT276" s="7" t="s">
        <v>4418</v>
      </c>
      <c r="AU276" s="7" t="s">
        <v>4419</v>
      </c>
      <c r="AV276" s="7" t="s">
        <v>226</v>
      </c>
      <c r="AW276" s="7" t="s">
        <v>202</v>
      </c>
      <c r="AX276" s="7" t="s">
        <v>202</v>
      </c>
      <c r="AY276" s="7" t="s">
        <v>202</v>
      </c>
      <c r="AZ276" s="7" t="s">
        <v>202</v>
      </c>
      <c r="BA276" s="7" t="s">
        <v>87</v>
      </c>
      <c r="BB276" s="7" t="s">
        <v>106</v>
      </c>
      <c r="BC276" s="7" t="s">
        <v>227</v>
      </c>
      <c r="BD276" s="7" t="s">
        <v>68</v>
      </c>
      <c r="BE276" s="7" t="s">
        <v>202</v>
      </c>
      <c r="BF276" s="7" t="s">
        <v>202</v>
      </c>
      <c r="BG276" s="7" t="s">
        <v>250</v>
      </c>
      <c r="BH276" s="7" t="s">
        <v>227</v>
      </c>
      <c r="BI276" s="7" t="s">
        <v>131</v>
      </c>
      <c r="BJ276" s="7" t="s">
        <v>72</v>
      </c>
      <c r="BK276" s="7" t="s">
        <v>90</v>
      </c>
      <c r="BL276" s="7" t="s">
        <v>132</v>
      </c>
      <c r="BM276" s="7" t="s">
        <v>4420</v>
      </c>
      <c r="BN276" s="20" t="s">
        <v>4421</v>
      </c>
      <c r="BO276" s="7" t="s">
        <v>3373</v>
      </c>
      <c r="BP276" s="8" t="s">
        <v>253</v>
      </c>
      <c r="BQ276" s="8" t="s">
        <v>323</v>
      </c>
      <c r="BR276" s="8" t="s">
        <v>243</v>
      </c>
      <c r="BS276" s="8" t="s">
        <v>1298</v>
      </c>
      <c r="BT276" s="8" t="s">
        <v>2004</v>
      </c>
      <c r="BU276" s="8" t="s">
        <v>202</v>
      </c>
      <c r="BV276" s="16" t="s">
        <v>202</v>
      </c>
      <c r="BW276" s="27" t="s">
        <v>237</v>
      </c>
      <c r="BX276" s="28" t="s">
        <v>4422</v>
      </c>
    </row>
    <row r="277" spans="1:76" s="6" customFormat="1" ht="37.5" customHeight="1" x14ac:dyDescent="0.35">
      <c r="A277" s="12" t="s">
        <v>191</v>
      </c>
      <c r="B277" s="7" t="s">
        <v>3343</v>
      </c>
      <c r="C277" s="7" t="s">
        <v>4423</v>
      </c>
      <c r="D277" s="7" t="s">
        <v>4424</v>
      </c>
      <c r="E277" s="7" t="s">
        <v>4425</v>
      </c>
      <c r="F277" s="7" t="s">
        <v>176</v>
      </c>
      <c r="G277" s="10" t="s">
        <v>4426</v>
      </c>
      <c r="H277" s="7" t="s">
        <v>198</v>
      </c>
      <c r="I277" s="13" t="str">
        <f>TEXT(
  "2019-08-28",
  "JJ/MM/AA"
)</f>
        <v>28/08/19</v>
      </c>
      <c r="J277" s="14" t="s">
        <v>3348</v>
      </c>
      <c r="K277" s="14" t="s">
        <v>200</v>
      </c>
      <c r="L277" s="7" t="s">
        <v>360</v>
      </c>
      <c r="M277" s="7" t="s">
        <v>57</v>
      </c>
      <c r="N277" s="15" t="s">
        <v>2724</v>
      </c>
      <c r="O277" s="12" t="s">
        <v>202</v>
      </c>
      <c r="P277" s="7" t="s">
        <v>203</v>
      </c>
      <c r="Q277" s="7" t="s">
        <v>3404</v>
      </c>
      <c r="R277" s="7" t="s">
        <v>1512</v>
      </c>
      <c r="S277" s="16" t="s">
        <v>794</v>
      </c>
      <c r="T277" s="16" t="s">
        <v>338</v>
      </c>
      <c r="U277" s="16" t="s">
        <v>1397</v>
      </c>
      <c r="V277" s="16" t="s">
        <v>911</v>
      </c>
      <c r="W277" s="17" t="s">
        <v>340</v>
      </c>
      <c r="X277" s="7" t="s">
        <v>91</v>
      </c>
      <c r="Y277" s="16" t="s">
        <v>202</v>
      </c>
      <c r="Z277" s="16" t="s">
        <v>202</v>
      </c>
      <c r="AA277" s="16" t="s">
        <v>202</v>
      </c>
      <c r="AB277" s="16" t="s">
        <v>202</v>
      </c>
      <c r="AC277" s="8" t="s">
        <v>202</v>
      </c>
      <c r="AD277" s="16" t="s">
        <v>3716</v>
      </c>
      <c r="AE277" s="16" t="s">
        <v>338</v>
      </c>
      <c r="AF277" s="16" t="s">
        <v>338</v>
      </c>
      <c r="AG277" s="16" t="s">
        <v>911</v>
      </c>
      <c r="AH277" s="8" t="s">
        <v>4427</v>
      </c>
      <c r="AI277" s="16" t="s">
        <v>4428</v>
      </c>
      <c r="AJ277" s="16" t="s">
        <v>2106</v>
      </c>
      <c r="AK277" s="16" t="s">
        <v>1946</v>
      </c>
      <c r="AL277" s="16" t="s">
        <v>496</v>
      </c>
      <c r="AM277" s="8" t="s">
        <v>4429</v>
      </c>
      <c r="AN277" s="16" t="s">
        <v>4430</v>
      </c>
      <c r="AO277" s="16" t="s">
        <v>347</v>
      </c>
      <c r="AP277" s="16" t="s">
        <v>348</v>
      </c>
      <c r="AQ277" s="16" t="s">
        <v>1949</v>
      </c>
      <c r="AR277" s="18" t="s">
        <v>4431</v>
      </c>
      <c r="AS277" s="19" t="s">
        <v>1291</v>
      </c>
      <c r="AT277" s="7" t="s">
        <v>4418</v>
      </c>
      <c r="AU277" s="7" t="s">
        <v>4432</v>
      </c>
      <c r="AV277" s="7" t="s">
        <v>226</v>
      </c>
      <c r="AW277" s="7" t="s">
        <v>202</v>
      </c>
      <c r="AX277" s="7" t="s">
        <v>202</v>
      </c>
      <c r="AY277" s="7" t="s">
        <v>202</v>
      </c>
      <c r="AZ277" s="7" t="s">
        <v>227</v>
      </c>
      <c r="BA277" s="7" t="s">
        <v>87</v>
      </c>
      <c r="BB277" s="7" t="s">
        <v>106</v>
      </c>
      <c r="BC277" s="7" t="s">
        <v>227</v>
      </c>
      <c r="BD277" s="7" t="s">
        <v>68</v>
      </c>
      <c r="BE277" s="7" t="s">
        <v>202</v>
      </c>
      <c r="BF277" s="7" t="s">
        <v>202</v>
      </c>
      <c r="BG277" s="7" t="s">
        <v>250</v>
      </c>
      <c r="BH277" s="7" t="s">
        <v>227</v>
      </c>
      <c r="BI277" s="7" t="s">
        <v>131</v>
      </c>
      <c r="BJ277" s="7" t="s">
        <v>72</v>
      </c>
      <c r="BK277" s="7" t="s">
        <v>90</v>
      </c>
      <c r="BL277" s="7" t="s">
        <v>132</v>
      </c>
      <c r="BM277" s="7" t="s">
        <v>4420</v>
      </c>
      <c r="BN277" s="20" t="s">
        <v>4433</v>
      </c>
      <c r="BO277" s="7" t="s">
        <v>3373</v>
      </c>
      <c r="BP277" s="8" t="s">
        <v>1298</v>
      </c>
      <c r="BQ277" s="8" t="s">
        <v>2004</v>
      </c>
      <c r="BR277" s="8" t="s">
        <v>253</v>
      </c>
      <c r="BS277" s="8" t="s">
        <v>202</v>
      </c>
      <c r="BT277" s="8" t="s">
        <v>202</v>
      </c>
      <c r="BU277" s="8" t="s">
        <v>202</v>
      </c>
      <c r="BV277" s="16" t="s">
        <v>202</v>
      </c>
      <c r="BW277" s="27" t="s">
        <v>237</v>
      </c>
      <c r="BX277" s="28" t="s">
        <v>4434</v>
      </c>
    </row>
    <row r="278" spans="1:76" s="6" customFormat="1" ht="37.5" customHeight="1" x14ac:dyDescent="0.35">
      <c r="A278" s="12" t="s">
        <v>191</v>
      </c>
      <c r="B278" s="7" t="s">
        <v>3343</v>
      </c>
      <c r="C278" s="7" t="s">
        <v>4435</v>
      </c>
      <c r="D278" s="7" t="s">
        <v>4436</v>
      </c>
      <c r="E278" s="7" t="s">
        <v>4437</v>
      </c>
      <c r="F278" s="7" t="s">
        <v>176</v>
      </c>
      <c r="G278" s="10" t="s">
        <v>2724</v>
      </c>
      <c r="H278" s="7" t="s">
        <v>198</v>
      </c>
      <c r="I278" s="13" t="str">
        <f>TEXT(
  "2018-10-23",
  "JJ/MM/AA"
)</f>
        <v>23/10/18</v>
      </c>
      <c r="J278" s="14" t="s">
        <v>3348</v>
      </c>
      <c r="K278" s="14" t="s">
        <v>200</v>
      </c>
      <c r="L278" s="7" t="s">
        <v>201</v>
      </c>
      <c r="M278" s="7" t="s">
        <v>57</v>
      </c>
      <c r="N278" s="15" t="s">
        <v>2724</v>
      </c>
      <c r="O278" s="12" t="s">
        <v>202</v>
      </c>
      <c r="P278" s="7" t="s">
        <v>203</v>
      </c>
      <c r="Q278" s="7" t="s">
        <v>1337</v>
      </c>
      <c r="R278" s="7" t="s">
        <v>1338</v>
      </c>
      <c r="S278" s="16" t="s">
        <v>518</v>
      </c>
      <c r="T278" s="16" t="s">
        <v>337</v>
      </c>
      <c r="U278" s="16" t="s">
        <v>455</v>
      </c>
      <c r="V278" s="16" t="s">
        <v>1340</v>
      </c>
      <c r="W278" s="17" t="s">
        <v>576</v>
      </c>
      <c r="X278" s="7" t="s">
        <v>64</v>
      </c>
      <c r="Y278" s="16" t="s">
        <v>202</v>
      </c>
      <c r="Z278" s="16" t="s">
        <v>202</v>
      </c>
      <c r="AA278" s="16" t="s">
        <v>202</v>
      </c>
      <c r="AB278" s="16" t="s">
        <v>202</v>
      </c>
      <c r="AC278" s="8" t="s">
        <v>202</v>
      </c>
      <c r="AD278" s="16" t="s">
        <v>4438</v>
      </c>
      <c r="AE278" s="16" t="s">
        <v>337</v>
      </c>
      <c r="AF278" s="16" t="s">
        <v>763</v>
      </c>
      <c r="AG278" s="16" t="s">
        <v>1340</v>
      </c>
      <c r="AH278" s="8" t="s">
        <v>4439</v>
      </c>
      <c r="AI278" s="16" t="s">
        <v>4440</v>
      </c>
      <c r="AJ278" s="16" t="s">
        <v>890</v>
      </c>
      <c r="AK278" s="16" t="s">
        <v>891</v>
      </c>
      <c r="AL278" s="16" t="s">
        <v>1343</v>
      </c>
      <c r="AM278" s="8" t="s">
        <v>4441</v>
      </c>
      <c r="AN278" s="16" t="s">
        <v>4442</v>
      </c>
      <c r="AO278" s="16" t="s">
        <v>1346</v>
      </c>
      <c r="AP278" s="16" t="s">
        <v>1347</v>
      </c>
      <c r="AQ278" s="16" t="s">
        <v>1348</v>
      </c>
      <c r="AR278" s="18" t="s">
        <v>4443</v>
      </c>
      <c r="AS278" s="19" t="s">
        <v>585</v>
      </c>
      <c r="AT278" s="7" t="s">
        <v>4418</v>
      </c>
      <c r="AU278" s="7" t="s">
        <v>4444</v>
      </c>
      <c r="AV278" s="7" t="s">
        <v>226</v>
      </c>
      <c r="AW278" s="7" t="s">
        <v>202</v>
      </c>
      <c r="AX278" s="7" t="s">
        <v>202</v>
      </c>
      <c r="AY278" s="7" t="s">
        <v>202</v>
      </c>
      <c r="AZ278" s="7" t="s">
        <v>202</v>
      </c>
      <c r="BA278" s="7" t="s">
        <v>106</v>
      </c>
      <c r="BB278" s="7" t="s">
        <v>93</v>
      </c>
      <c r="BC278" s="7" t="s">
        <v>227</v>
      </c>
      <c r="BD278" s="7" t="s">
        <v>68</v>
      </c>
      <c r="BE278" s="7" t="s">
        <v>202</v>
      </c>
      <c r="BF278" s="7" t="s">
        <v>202</v>
      </c>
      <c r="BG278" s="7" t="s">
        <v>250</v>
      </c>
      <c r="BH278" s="7" t="s">
        <v>227</v>
      </c>
      <c r="BI278" s="7" t="s">
        <v>131</v>
      </c>
      <c r="BJ278" s="7" t="s">
        <v>72</v>
      </c>
      <c r="BK278" s="7" t="s">
        <v>90</v>
      </c>
      <c r="BL278" s="7" t="s">
        <v>132</v>
      </c>
      <c r="BM278" s="7" t="s">
        <v>4420</v>
      </c>
      <c r="BN278" s="20" t="s">
        <v>4421</v>
      </c>
      <c r="BO278" s="7" t="s">
        <v>3373</v>
      </c>
      <c r="BP278" s="8" t="s">
        <v>253</v>
      </c>
      <c r="BQ278" s="8" t="s">
        <v>323</v>
      </c>
      <c r="BR278" s="8" t="s">
        <v>243</v>
      </c>
      <c r="BS278" s="8" t="s">
        <v>1298</v>
      </c>
      <c r="BT278" s="8" t="s">
        <v>2004</v>
      </c>
      <c r="BU278" s="8" t="s">
        <v>202</v>
      </c>
      <c r="BV278" s="16" t="s">
        <v>202</v>
      </c>
      <c r="BW278" s="27" t="s">
        <v>237</v>
      </c>
      <c r="BX278" s="28" t="s">
        <v>4445</v>
      </c>
    </row>
    <row r="279" spans="1:76" s="6" customFormat="1" ht="37.5" customHeight="1" x14ac:dyDescent="0.35">
      <c r="A279" s="12" t="s">
        <v>191</v>
      </c>
      <c r="B279" s="7" t="s">
        <v>3343</v>
      </c>
      <c r="C279" s="7" t="s">
        <v>4446</v>
      </c>
      <c r="D279" s="7" t="s">
        <v>4447</v>
      </c>
      <c r="E279" s="7" t="s">
        <v>4448</v>
      </c>
      <c r="F279" s="7" t="s">
        <v>176</v>
      </c>
      <c r="G279" s="10" t="s">
        <v>4449</v>
      </c>
      <c r="H279" s="7" t="s">
        <v>198</v>
      </c>
      <c r="I279" s="13" t="str">
        <f>TEXT(
  "2019-02-01",
  "JJ/MM/AA"
)</f>
        <v>01/02/19</v>
      </c>
      <c r="J279" s="14" t="s">
        <v>3379</v>
      </c>
      <c r="K279" s="14" t="s">
        <v>200</v>
      </c>
      <c r="L279" s="7" t="s">
        <v>201</v>
      </c>
      <c r="M279" s="7" t="s">
        <v>57</v>
      </c>
      <c r="N279" s="15" t="s">
        <v>2724</v>
      </c>
      <c r="O279" s="12" t="s">
        <v>202</v>
      </c>
      <c r="P279" s="7" t="s">
        <v>202</v>
      </c>
      <c r="Q279" s="7" t="s">
        <v>570</v>
      </c>
      <c r="R279" s="7" t="s">
        <v>300</v>
      </c>
      <c r="S279" s="16" t="s">
        <v>1213</v>
      </c>
      <c r="T279" s="16" t="s">
        <v>1662</v>
      </c>
      <c r="U279" s="16" t="s">
        <v>488</v>
      </c>
      <c r="V279" s="16" t="s">
        <v>385</v>
      </c>
      <c r="W279" s="17" t="s">
        <v>3380</v>
      </c>
      <c r="X279" s="7" t="s">
        <v>64</v>
      </c>
      <c r="Y279" s="16" t="s">
        <v>202</v>
      </c>
      <c r="Z279" s="16" t="s">
        <v>202</v>
      </c>
      <c r="AA279" s="16" t="s">
        <v>202</v>
      </c>
      <c r="AB279" s="16" t="s">
        <v>202</v>
      </c>
      <c r="AC279" s="8" t="s">
        <v>202</v>
      </c>
      <c r="AD279" s="16" t="s">
        <v>202</v>
      </c>
      <c r="AE279" s="16" t="s">
        <v>202</v>
      </c>
      <c r="AF279" s="16" t="s">
        <v>202</v>
      </c>
      <c r="AG279" s="16" t="s">
        <v>202</v>
      </c>
      <c r="AH279" s="8" t="s">
        <v>202</v>
      </c>
      <c r="AI279" s="16" t="s">
        <v>4450</v>
      </c>
      <c r="AJ279" s="16" t="s">
        <v>214</v>
      </c>
      <c r="AK279" s="16" t="s">
        <v>215</v>
      </c>
      <c r="AL279" s="16" t="s">
        <v>216</v>
      </c>
      <c r="AM279" s="8" t="s">
        <v>4451</v>
      </c>
      <c r="AN279" s="16" t="s">
        <v>4452</v>
      </c>
      <c r="AO279" s="16" t="s">
        <v>347</v>
      </c>
      <c r="AP279" s="16" t="s">
        <v>348</v>
      </c>
      <c r="AQ279" s="16" t="s">
        <v>708</v>
      </c>
      <c r="AR279" s="18" t="s">
        <v>4453</v>
      </c>
      <c r="AS279" s="19" t="s">
        <v>3385</v>
      </c>
      <c r="AT279" s="7" t="s">
        <v>4454</v>
      </c>
      <c r="AU279" s="7" t="s">
        <v>4455</v>
      </c>
      <c r="AV279" s="7" t="s">
        <v>226</v>
      </c>
      <c r="AW279" s="7" t="s">
        <v>202</v>
      </c>
      <c r="AX279" s="7" t="s">
        <v>202</v>
      </c>
      <c r="AY279" s="7" t="s">
        <v>202</v>
      </c>
      <c r="AZ279" s="7" t="s">
        <v>202</v>
      </c>
      <c r="BA279" s="7" t="s">
        <v>106</v>
      </c>
      <c r="BB279" s="7" t="s">
        <v>93</v>
      </c>
      <c r="BC279" s="7" t="s">
        <v>227</v>
      </c>
      <c r="BD279" s="7" t="s">
        <v>68</v>
      </c>
      <c r="BE279" s="7" t="s">
        <v>202</v>
      </c>
      <c r="BF279" s="7" t="s">
        <v>202</v>
      </c>
      <c r="BG279" s="7" t="s">
        <v>250</v>
      </c>
      <c r="BH279" s="7" t="s">
        <v>227</v>
      </c>
      <c r="BI279" s="7" t="s">
        <v>131</v>
      </c>
      <c r="BJ279" s="7" t="s">
        <v>72</v>
      </c>
      <c r="BK279" s="7" t="s">
        <v>90</v>
      </c>
      <c r="BL279" s="7" t="s">
        <v>132</v>
      </c>
      <c r="BM279" s="7" t="s">
        <v>4456</v>
      </c>
      <c r="BN279" s="20" t="s">
        <v>4421</v>
      </c>
      <c r="BO279" s="7" t="s">
        <v>4457</v>
      </c>
      <c r="BP279" s="8" t="s">
        <v>253</v>
      </c>
      <c r="BQ279" s="8" t="s">
        <v>323</v>
      </c>
      <c r="BR279" s="8" t="s">
        <v>243</v>
      </c>
      <c r="BS279" s="8" t="s">
        <v>2004</v>
      </c>
      <c r="BT279" s="8" t="s">
        <v>202</v>
      </c>
      <c r="BU279" s="8" t="s">
        <v>202</v>
      </c>
      <c r="BV279" s="16" t="s">
        <v>202</v>
      </c>
      <c r="BW279" s="27" t="s">
        <v>237</v>
      </c>
      <c r="BX279" s="28" t="s">
        <v>4458</v>
      </c>
    </row>
    <row r="280" spans="1:76" s="6" customFormat="1" ht="37.5" customHeight="1" x14ac:dyDescent="0.35">
      <c r="A280" s="12" t="s">
        <v>191</v>
      </c>
      <c r="B280" s="7" t="s">
        <v>3343</v>
      </c>
      <c r="C280" s="7" t="s">
        <v>4459</v>
      </c>
      <c r="D280" s="7" t="s">
        <v>4460</v>
      </c>
      <c r="E280" s="7" t="s">
        <v>4461</v>
      </c>
      <c r="F280" s="7" t="s">
        <v>176</v>
      </c>
      <c r="G280" s="10" t="s">
        <v>4462</v>
      </c>
      <c r="H280" s="7" t="s">
        <v>198</v>
      </c>
      <c r="I280" s="13" t="str">
        <f>TEXT(
  "2019-01-01",
  "JJ/MM/AA"
)</f>
        <v>01/01/19</v>
      </c>
      <c r="J280" s="14" t="s">
        <v>3348</v>
      </c>
      <c r="K280" s="14" t="s">
        <v>200</v>
      </c>
      <c r="L280" s="7" t="s">
        <v>333</v>
      </c>
      <c r="M280" s="7" t="s">
        <v>57</v>
      </c>
      <c r="N280" s="15" t="s">
        <v>4462</v>
      </c>
      <c r="O280" s="12" t="s">
        <v>202</v>
      </c>
      <c r="P280" s="7" t="s">
        <v>202</v>
      </c>
      <c r="Q280" s="7" t="s">
        <v>486</v>
      </c>
      <c r="R280" s="7" t="s">
        <v>313</v>
      </c>
      <c r="S280" s="16" t="s">
        <v>204</v>
      </c>
      <c r="T280" s="16" t="s">
        <v>388</v>
      </c>
      <c r="U280" s="16" t="s">
        <v>488</v>
      </c>
      <c r="V280" s="16" t="s">
        <v>385</v>
      </c>
      <c r="W280" s="17" t="s">
        <v>340</v>
      </c>
      <c r="X280" s="7" t="s">
        <v>91</v>
      </c>
      <c r="Y280" s="16" t="s">
        <v>202</v>
      </c>
      <c r="Z280" s="16" t="s">
        <v>202</v>
      </c>
      <c r="AA280" s="16" t="s">
        <v>202</v>
      </c>
      <c r="AB280" s="16" t="s">
        <v>202</v>
      </c>
      <c r="AC280" s="8" t="s">
        <v>202</v>
      </c>
      <c r="AD280" s="16" t="s">
        <v>202</v>
      </c>
      <c r="AE280" s="16" t="s">
        <v>202</v>
      </c>
      <c r="AF280" s="16" t="s">
        <v>202</v>
      </c>
      <c r="AG280" s="16" t="s">
        <v>202</v>
      </c>
      <c r="AH280" s="8" t="s">
        <v>202</v>
      </c>
      <c r="AI280" s="16" t="s">
        <v>4463</v>
      </c>
      <c r="AJ280" s="16" t="s">
        <v>214</v>
      </c>
      <c r="AK280" s="16" t="s">
        <v>215</v>
      </c>
      <c r="AL280" s="16" t="s">
        <v>216</v>
      </c>
      <c r="AM280" s="8" t="s">
        <v>4464</v>
      </c>
      <c r="AN280" s="16" t="s">
        <v>4465</v>
      </c>
      <c r="AO280" s="16" t="s">
        <v>347</v>
      </c>
      <c r="AP280" s="16" t="s">
        <v>348</v>
      </c>
      <c r="AQ280" s="16" t="s">
        <v>708</v>
      </c>
      <c r="AR280" s="18" t="s">
        <v>4466</v>
      </c>
      <c r="AS280" s="19" t="s">
        <v>1291</v>
      </c>
      <c r="AT280" s="7" t="s">
        <v>4418</v>
      </c>
      <c r="AU280" s="7" t="s">
        <v>4467</v>
      </c>
      <c r="AV280" s="7" t="s">
        <v>226</v>
      </c>
      <c r="AW280" s="7" t="s">
        <v>202</v>
      </c>
      <c r="AX280" s="7" t="s">
        <v>202</v>
      </c>
      <c r="AY280" s="7" t="s">
        <v>202</v>
      </c>
      <c r="AZ280" s="7" t="s">
        <v>202</v>
      </c>
      <c r="BA280" s="7" t="s">
        <v>106</v>
      </c>
      <c r="BB280" s="7" t="s">
        <v>93</v>
      </c>
      <c r="BC280" s="7" t="s">
        <v>227</v>
      </c>
      <c r="BD280" s="7" t="s">
        <v>68</v>
      </c>
      <c r="BE280" s="7" t="s">
        <v>202</v>
      </c>
      <c r="BF280" s="7" t="s">
        <v>202</v>
      </c>
      <c r="BG280" s="7" t="s">
        <v>250</v>
      </c>
      <c r="BH280" s="7" t="s">
        <v>227</v>
      </c>
      <c r="BI280" s="7" t="s">
        <v>131</v>
      </c>
      <c r="BJ280" s="7" t="s">
        <v>72</v>
      </c>
      <c r="BK280" s="7" t="s">
        <v>90</v>
      </c>
      <c r="BL280" s="7" t="s">
        <v>132</v>
      </c>
      <c r="BM280" s="7" t="s">
        <v>3355</v>
      </c>
      <c r="BN280" s="20" t="s">
        <v>4468</v>
      </c>
      <c r="BO280" s="7" t="s">
        <v>4457</v>
      </c>
      <c r="BP280" s="8" t="s">
        <v>253</v>
      </c>
      <c r="BQ280" s="8" t="s">
        <v>323</v>
      </c>
      <c r="BR280" s="8" t="s">
        <v>243</v>
      </c>
      <c r="BS280" s="8" t="s">
        <v>202</v>
      </c>
      <c r="BT280" s="8" t="s">
        <v>202</v>
      </c>
      <c r="BU280" s="8" t="s">
        <v>202</v>
      </c>
      <c r="BV280" s="16" t="s">
        <v>202</v>
      </c>
      <c r="BW280" s="27" t="s">
        <v>237</v>
      </c>
      <c r="BX280" s="28" t="s">
        <v>4469</v>
      </c>
    </row>
    <row r="281" spans="1:76" s="6" customFormat="1" ht="37.5" customHeight="1" x14ac:dyDescent="0.35">
      <c r="A281" s="12" t="s">
        <v>191</v>
      </c>
      <c r="B281" s="7" t="s">
        <v>2007</v>
      </c>
      <c r="C281" s="7" t="s">
        <v>4470</v>
      </c>
      <c r="D281" s="7" t="s">
        <v>4471</v>
      </c>
      <c r="E281" s="7" t="s">
        <v>4472</v>
      </c>
      <c r="F281" s="7" t="s">
        <v>172</v>
      </c>
      <c r="G281" s="10" t="s">
        <v>2026</v>
      </c>
      <c r="H281" s="7" t="s">
        <v>296</v>
      </c>
      <c r="I281" s="13" t="str">
        <f>TEXT(
  "2018-10-10",
  "JJ/MM/AA"
)</f>
        <v>10/10/18</v>
      </c>
      <c r="J281" s="14" t="s">
        <v>4473</v>
      </c>
      <c r="K281" s="14" t="s">
        <v>200</v>
      </c>
      <c r="L281" s="7" t="s">
        <v>201</v>
      </c>
      <c r="M281" s="7" t="s">
        <v>57</v>
      </c>
      <c r="N281" s="15" t="s">
        <v>2026</v>
      </c>
      <c r="O281" s="12" t="s">
        <v>202</v>
      </c>
      <c r="P281" s="7" t="s">
        <v>203</v>
      </c>
      <c r="Q281" s="7" t="s">
        <v>489</v>
      </c>
      <c r="R281" s="7" t="s">
        <v>1210</v>
      </c>
      <c r="S281" s="16" t="s">
        <v>910</v>
      </c>
      <c r="T281" s="16" t="s">
        <v>572</v>
      </c>
      <c r="U281" s="16" t="s">
        <v>687</v>
      </c>
      <c r="V281" s="16" t="s">
        <v>1450</v>
      </c>
      <c r="W281" s="17" t="s">
        <v>704</v>
      </c>
      <c r="X281" s="7" t="s">
        <v>64</v>
      </c>
      <c r="Y281" s="16" t="s">
        <v>202</v>
      </c>
      <c r="Z281" s="16" t="s">
        <v>202</v>
      </c>
      <c r="AA281" s="16" t="s">
        <v>202</v>
      </c>
      <c r="AB281" s="16" t="s">
        <v>202</v>
      </c>
      <c r="AC281" s="8" t="s">
        <v>202</v>
      </c>
      <c r="AD281" s="16" t="s">
        <v>4474</v>
      </c>
      <c r="AE281" s="16" t="s">
        <v>687</v>
      </c>
      <c r="AF281" s="16" t="s">
        <v>3405</v>
      </c>
      <c r="AG281" s="16" t="s">
        <v>1450</v>
      </c>
      <c r="AH281" s="8" t="s">
        <v>4475</v>
      </c>
      <c r="AI281" s="16" t="s">
        <v>4476</v>
      </c>
      <c r="AJ281" s="16" t="s">
        <v>214</v>
      </c>
      <c r="AK281" s="16" t="s">
        <v>215</v>
      </c>
      <c r="AL281" s="16" t="s">
        <v>216</v>
      </c>
      <c r="AM281" s="8" t="s">
        <v>4477</v>
      </c>
      <c r="AN281" s="16" t="s">
        <v>4478</v>
      </c>
      <c r="AO281" s="16" t="s">
        <v>219</v>
      </c>
      <c r="AP281" s="16" t="s">
        <v>220</v>
      </c>
      <c r="AQ281" s="16" t="s">
        <v>221</v>
      </c>
      <c r="AR281" s="18" t="s">
        <v>4479</v>
      </c>
      <c r="AS281" s="19" t="s">
        <v>710</v>
      </c>
      <c r="AT281" s="7" t="s">
        <v>4480</v>
      </c>
      <c r="AU281" s="7" t="s">
        <v>4481</v>
      </c>
      <c r="AV281" s="7" t="s">
        <v>226</v>
      </c>
      <c r="AW281" s="7" t="s">
        <v>202</v>
      </c>
      <c r="AX281" s="7" t="s">
        <v>202</v>
      </c>
      <c r="AY281" s="7" t="s">
        <v>202</v>
      </c>
      <c r="AZ281" s="7" t="s">
        <v>202</v>
      </c>
      <c r="BA281" s="7" t="s">
        <v>98</v>
      </c>
      <c r="BB281" s="7" t="s">
        <v>93</v>
      </c>
      <c r="BC281" s="7" t="s">
        <v>227</v>
      </c>
      <c r="BD281" s="7" t="s">
        <v>68</v>
      </c>
      <c r="BE281" s="7" t="s">
        <v>202</v>
      </c>
      <c r="BF281" s="7" t="s">
        <v>202</v>
      </c>
      <c r="BG281" s="7" t="s">
        <v>804</v>
      </c>
      <c r="BH281" s="7" t="s">
        <v>202</v>
      </c>
      <c r="BI281" s="7" t="s">
        <v>131</v>
      </c>
      <c r="BJ281" s="7" t="s">
        <v>72</v>
      </c>
      <c r="BK281" s="7" t="s">
        <v>90</v>
      </c>
      <c r="BL281" s="7" t="s">
        <v>227</v>
      </c>
      <c r="BM281" s="7" t="s">
        <v>4482</v>
      </c>
      <c r="BN281" s="20" t="s">
        <v>4483</v>
      </c>
      <c r="BO281" s="7" t="s">
        <v>4484</v>
      </c>
      <c r="BP281" s="8" t="s">
        <v>2024</v>
      </c>
      <c r="BQ281" s="8" t="s">
        <v>2025</v>
      </c>
      <c r="BR281" s="8" t="s">
        <v>2011</v>
      </c>
      <c r="BS281" s="8" t="s">
        <v>202</v>
      </c>
      <c r="BT281" s="8" t="s">
        <v>202</v>
      </c>
      <c r="BU281" s="8" t="s">
        <v>202</v>
      </c>
      <c r="BV281" s="16" t="s">
        <v>202</v>
      </c>
      <c r="BW281" s="27" t="s">
        <v>237</v>
      </c>
      <c r="BX281" s="28" t="s">
        <v>4485</v>
      </c>
    </row>
    <row r="282" spans="1:76" s="6" customFormat="1" ht="37.5" customHeight="1" x14ac:dyDescent="0.35">
      <c r="A282" s="12" t="s">
        <v>191</v>
      </c>
      <c r="B282" s="7" t="s">
        <v>191</v>
      </c>
      <c r="C282" s="7" t="s">
        <v>4486</v>
      </c>
      <c r="D282" s="7" t="s">
        <v>4487</v>
      </c>
      <c r="E282" s="7" t="s">
        <v>4488</v>
      </c>
      <c r="F282" s="7" t="s">
        <v>167</v>
      </c>
      <c r="G282" s="10" t="s">
        <v>4489</v>
      </c>
      <c r="H282" s="7" t="s">
        <v>202</v>
      </c>
      <c r="I282" s="13" t="str">
        <f>TEXT(
  "2019-03-01",
  "JJ/MM/AA"
)</f>
        <v>01/03/19</v>
      </c>
      <c r="J282" s="14" t="s">
        <v>2442</v>
      </c>
      <c r="K282" s="14" t="s">
        <v>200</v>
      </c>
      <c r="L282" s="7" t="s">
        <v>360</v>
      </c>
      <c r="M282" s="7" t="s">
        <v>57</v>
      </c>
      <c r="N282" s="15" t="s">
        <v>202</v>
      </c>
      <c r="O282" s="12" t="s">
        <v>202</v>
      </c>
      <c r="P282" s="7" t="s">
        <v>202</v>
      </c>
      <c r="Q282" s="7" t="s">
        <v>334</v>
      </c>
      <c r="R282" s="7" t="s">
        <v>348</v>
      </c>
      <c r="S282" s="16" t="s">
        <v>541</v>
      </c>
      <c r="T282" s="16" t="s">
        <v>381</v>
      </c>
      <c r="U282" s="16" t="s">
        <v>519</v>
      </c>
      <c r="V282" s="16" t="s">
        <v>385</v>
      </c>
      <c r="W282" s="17" t="s">
        <v>340</v>
      </c>
      <c r="X282" s="7" t="s">
        <v>91</v>
      </c>
      <c r="Y282" s="16" t="s">
        <v>202</v>
      </c>
      <c r="Z282" s="16" t="s">
        <v>202</v>
      </c>
      <c r="AA282" s="16" t="s">
        <v>202</v>
      </c>
      <c r="AB282" s="16" t="s">
        <v>202</v>
      </c>
      <c r="AC282" s="8" t="s">
        <v>202</v>
      </c>
      <c r="AD282" s="16" t="s">
        <v>202</v>
      </c>
      <c r="AE282" s="16" t="s">
        <v>202</v>
      </c>
      <c r="AF282" s="16" t="s">
        <v>202</v>
      </c>
      <c r="AG282" s="16" t="s">
        <v>202</v>
      </c>
      <c r="AH282" s="8" t="s">
        <v>202</v>
      </c>
      <c r="AI282" s="16" t="s">
        <v>4490</v>
      </c>
      <c r="AJ282" s="16" t="s">
        <v>913</v>
      </c>
      <c r="AK282" s="16" t="s">
        <v>601</v>
      </c>
      <c r="AL282" s="16" t="s">
        <v>456</v>
      </c>
      <c r="AM282" s="8" t="s">
        <v>4491</v>
      </c>
      <c r="AN282" s="16" t="s">
        <v>4492</v>
      </c>
      <c r="AO282" s="16" t="s">
        <v>347</v>
      </c>
      <c r="AP282" s="16" t="s">
        <v>348</v>
      </c>
      <c r="AQ282" s="16" t="s">
        <v>708</v>
      </c>
      <c r="AR282" s="18" t="s">
        <v>4493</v>
      </c>
      <c r="AS282" s="19" t="s">
        <v>4494</v>
      </c>
      <c r="AT282" s="7" t="s">
        <v>4495</v>
      </c>
      <c r="AU282" s="7" t="s">
        <v>4496</v>
      </c>
      <c r="AV282" s="7" t="s">
        <v>226</v>
      </c>
      <c r="AW282" s="7" t="s">
        <v>202</v>
      </c>
      <c r="AX282" s="7" t="s">
        <v>202</v>
      </c>
      <c r="AY282" s="7" t="s">
        <v>202</v>
      </c>
      <c r="AZ282" s="7" t="s">
        <v>202</v>
      </c>
      <c r="BA282" s="7" t="s">
        <v>93</v>
      </c>
      <c r="BB282" s="7" t="s">
        <v>103</v>
      </c>
      <c r="BC282" s="7" t="s">
        <v>76</v>
      </c>
      <c r="BD282" s="7" t="s">
        <v>88</v>
      </c>
      <c r="BE282" s="7" t="s">
        <v>202</v>
      </c>
      <c r="BF282" s="7" t="s">
        <v>202</v>
      </c>
      <c r="BG282" s="7" t="s">
        <v>318</v>
      </c>
      <c r="BH282" s="7" t="s">
        <v>202</v>
      </c>
      <c r="BI282" s="7" t="s">
        <v>85</v>
      </c>
      <c r="BJ282" s="7" t="s">
        <v>72</v>
      </c>
      <c r="BK282" s="7" t="s">
        <v>90</v>
      </c>
      <c r="BL282" s="7" t="s">
        <v>227</v>
      </c>
      <c r="BM282" s="7" t="s">
        <v>920</v>
      </c>
      <c r="BN282" s="20" t="s">
        <v>4497</v>
      </c>
      <c r="BO282" s="7" t="s">
        <v>2451</v>
      </c>
      <c r="BP282" s="8" t="s">
        <v>295</v>
      </c>
      <c r="BQ282" s="8" t="s">
        <v>354</v>
      </c>
      <c r="BR282" s="8" t="s">
        <v>323</v>
      </c>
      <c r="BS282" s="8" t="s">
        <v>3281</v>
      </c>
      <c r="BT282" s="8" t="s">
        <v>234</v>
      </c>
      <c r="BU282" s="8" t="s">
        <v>202</v>
      </c>
      <c r="BV282" s="16" t="s">
        <v>202</v>
      </c>
      <c r="BW282" s="27" t="s">
        <v>327</v>
      </c>
      <c r="BX282" s="28" t="s">
        <v>4498</v>
      </c>
    </row>
    <row r="283" spans="1:76" s="6" customFormat="1" ht="37.5" customHeight="1" x14ac:dyDescent="0.35">
      <c r="A283" s="12" t="s">
        <v>191</v>
      </c>
      <c r="B283" s="7" t="s">
        <v>191</v>
      </c>
      <c r="C283" s="7" t="s">
        <v>4499</v>
      </c>
      <c r="D283" s="7" t="s">
        <v>4500</v>
      </c>
      <c r="E283" s="7" t="s">
        <v>4501</v>
      </c>
      <c r="F283" s="7" t="s">
        <v>167</v>
      </c>
      <c r="G283" s="10" t="s">
        <v>850</v>
      </c>
      <c r="H283" s="7" t="s">
        <v>202</v>
      </c>
      <c r="I283" s="13" t="str">
        <f>TEXT(
  "2019-01-01",
  "JJ/MM/AA"
)</f>
        <v>01/01/19</v>
      </c>
      <c r="J283" s="14" t="s">
        <v>2442</v>
      </c>
      <c r="K283" s="14" t="s">
        <v>200</v>
      </c>
      <c r="L283" s="7" t="s">
        <v>201</v>
      </c>
      <c r="M283" s="7" t="s">
        <v>57</v>
      </c>
      <c r="N283" s="15" t="s">
        <v>4502</v>
      </c>
      <c r="O283" s="12" t="s">
        <v>202</v>
      </c>
      <c r="P283" s="7" t="s">
        <v>203</v>
      </c>
      <c r="Q283" s="7" t="s">
        <v>946</v>
      </c>
      <c r="R283" s="7" t="s">
        <v>1535</v>
      </c>
      <c r="S283" s="16" t="s">
        <v>887</v>
      </c>
      <c r="T283" s="16" t="s">
        <v>2189</v>
      </c>
      <c r="U283" s="16" t="s">
        <v>1183</v>
      </c>
      <c r="V283" s="16" t="s">
        <v>1340</v>
      </c>
      <c r="W283" s="17" t="s">
        <v>271</v>
      </c>
      <c r="X283" s="7" t="s">
        <v>64</v>
      </c>
      <c r="Y283" s="16" t="s">
        <v>202</v>
      </c>
      <c r="Z283" s="16" t="s">
        <v>202</v>
      </c>
      <c r="AA283" s="16" t="s">
        <v>202</v>
      </c>
      <c r="AB283" s="16" t="s">
        <v>202</v>
      </c>
      <c r="AC283" s="8" t="s">
        <v>202</v>
      </c>
      <c r="AD283" s="16" t="s">
        <v>216</v>
      </c>
      <c r="AE283" s="16" t="s">
        <v>2189</v>
      </c>
      <c r="AF283" s="16" t="s">
        <v>572</v>
      </c>
      <c r="AG283" s="16" t="s">
        <v>2172</v>
      </c>
      <c r="AH283" s="8" t="s">
        <v>4503</v>
      </c>
      <c r="AI283" s="16" t="s">
        <v>2445</v>
      </c>
      <c r="AJ283" s="16" t="s">
        <v>214</v>
      </c>
      <c r="AK283" s="16" t="s">
        <v>215</v>
      </c>
      <c r="AL283" s="16" t="s">
        <v>361</v>
      </c>
      <c r="AM283" s="8" t="s">
        <v>4504</v>
      </c>
      <c r="AN283" s="16" t="s">
        <v>2447</v>
      </c>
      <c r="AO283" s="16" t="s">
        <v>219</v>
      </c>
      <c r="AP283" s="16" t="s">
        <v>220</v>
      </c>
      <c r="AQ283" s="16" t="s">
        <v>583</v>
      </c>
      <c r="AR283" s="18" t="s">
        <v>4505</v>
      </c>
      <c r="AS283" s="19" t="s">
        <v>2179</v>
      </c>
      <c r="AT283" s="7" t="s">
        <v>4506</v>
      </c>
      <c r="AU283" s="7" t="s">
        <v>4507</v>
      </c>
      <c r="AV283" s="7" t="s">
        <v>226</v>
      </c>
      <c r="AW283" s="7" t="s">
        <v>202</v>
      </c>
      <c r="AX283" s="7" t="s">
        <v>202</v>
      </c>
      <c r="AY283" s="7" t="s">
        <v>202</v>
      </c>
      <c r="AZ283" s="7" t="s">
        <v>202</v>
      </c>
      <c r="BA283" s="7" t="s">
        <v>93</v>
      </c>
      <c r="BB283" s="7" t="s">
        <v>103</v>
      </c>
      <c r="BC283" s="7" t="s">
        <v>76</v>
      </c>
      <c r="BD283" s="7" t="s">
        <v>88</v>
      </c>
      <c r="BE283" s="7" t="s">
        <v>202</v>
      </c>
      <c r="BF283" s="7" t="s">
        <v>202</v>
      </c>
      <c r="BG283" s="7" t="s">
        <v>318</v>
      </c>
      <c r="BH283" s="7" t="s">
        <v>202</v>
      </c>
      <c r="BI283" s="7" t="s">
        <v>85</v>
      </c>
      <c r="BJ283" s="7" t="s">
        <v>202</v>
      </c>
      <c r="BK283" s="7" t="s">
        <v>202</v>
      </c>
      <c r="BL283" s="7" t="s">
        <v>227</v>
      </c>
      <c r="BM283" s="7" t="s">
        <v>920</v>
      </c>
      <c r="BN283" s="20" t="s">
        <v>4508</v>
      </c>
      <c r="BO283" s="7" t="s">
        <v>2451</v>
      </c>
      <c r="BP283" s="8" t="s">
        <v>295</v>
      </c>
      <c r="BQ283" s="8" t="s">
        <v>354</v>
      </c>
      <c r="BR283" s="8" t="s">
        <v>323</v>
      </c>
      <c r="BS283" s="8" t="s">
        <v>2452</v>
      </c>
      <c r="BT283" s="8" t="s">
        <v>3281</v>
      </c>
      <c r="BU283" s="8" t="s">
        <v>234</v>
      </c>
      <c r="BV283" s="16" t="s">
        <v>202</v>
      </c>
      <c r="BW283" s="27" t="s">
        <v>327</v>
      </c>
      <c r="BX283" s="28" t="s">
        <v>4509</v>
      </c>
    </row>
    <row r="284" spans="1:76" s="6" customFormat="1" ht="37.5" customHeight="1" x14ac:dyDescent="0.35">
      <c r="A284" s="12" t="s">
        <v>191</v>
      </c>
      <c r="B284" s="7" t="s">
        <v>291</v>
      </c>
      <c r="C284" s="7" t="s">
        <v>4510</v>
      </c>
      <c r="D284" s="7" t="s">
        <v>4511</v>
      </c>
      <c r="E284" s="7" t="s">
        <v>4512</v>
      </c>
      <c r="F284" s="7" t="s">
        <v>167</v>
      </c>
      <c r="G284" s="10" t="s">
        <v>4513</v>
      </c>
      <c r="H284" s="7" t="s">
        <v>202</v>
      </c>
      <c r="I284" s="13" t="str">
        <f>TEXT(
  "2020-03-05",
  "JJ/MM/AA"
)</f>
        <v>05/03/20</v>
      </c>
      <c r="J284" s="14" t="s">
        <v>885</v>
      </c>
      <c r="K284" s="14" t="s">
        <v>200</v>
      </c>
      <c r="L284" s="7" t="s">
        <v>333</v>
      </c>
      <c r="M284" s="7" t="s">
        <v>57</v>
      </c>
      <c r="N284" s="15" t="s">
        <v>202</v>
      </c>
      <c r="O284" s="12" t="s">
        <v>202</v>
      </c>
      <c r="P284" s="7" t="s">
        <v>202</v>
      </c>
      <c r="Q284" s="7" t="s">
        <v>334</v>
      </c>
      <c r="R284" s="7" t="s">
        <v>348</v>
      </c>
      <c r="S284" s="16" t="s">
        <v>1777</v>
      </c>
      <c r="T284" s="16" t="s">
        <v>1337</v>
      </c>
      <c r="U284" s="16" t="s">
        <v>488</v>
      </c>
      <c r="V284" s="16" t="s">
        <v>524</v>
      </c>
      <c r="W284" s="17" t="s">
        <v>340</v>
      </c>
      <c r="X284" s="7" t="s">
        <v>91</v>
      </c>
      <c r="Y284" s="16" t="s">
        <v>202</v>
      </c>
      <c r="Z284" s="16" t="s">
        <v>202</v>
      </c>
      <c r="AA284" s="16" t="s">
        <v>202</v>
      </c>
      <c r="AB284" s="16" t="s">
        <v>202</v>
      </c>
      <c r="AC284" s="8" t="s">
        <v>202</v>
      </c>
      <c r="AD284" s="16" t="s">
        <v>202</v>
      </c>
      <c r="AE284" s="16" t="s">
        <v>202</v>
      </c>
      <c r="AF284" s="16" t="s">
        <v>202</v>
      </c>
      <c r="AG284" s="16" t="s">
        <v>202</v>
      </c>
      <c r="AH284" s="8" t="s">
        <v>202</v>
      </c>
      <c r="AI284" s="16" t="s">
        <v>4514</v>
      </c>
      <c r="AJ284" s="16" t="s">
        <v>1824</v>
      </c>
      <c r="AK284" s="16" t="s">
        <v>792</v>
      </c>
      <c r="AL284" s="16" t="s">
        <v>490</v>
      </c>
      <c r="AM284" s="8" t="s">
        <v>4515</v>
      </c>
      <c r="AN284" s="16" t="s">
        <v>4516</v>
      </c>
      <c r="AO284" s="16" t="s">
        <v>347</v>
      </c>
      <c r="AP284" s="16" t="s">
        <v>348</v>
      </c>
      <c r="AQ284" s="16" t="s">
        <v>4517</v>
      </c>
      <c r="AR284" s="18" t="s">
        <v>4518</v>
      </c>
      <c r="AS284" s="19" t="s">
        <v>4494</v>
      </c>
      <c r="AT284" s="7" t="s">
        <v>4519</v>
      </c>
      <c r="AU284" s="7" t="s">
        <v>4520</v>
      </c>
      <c r="AV284" s="7" t="s">
        <v>226</v>
      </c>
      <c r="AW284" s="7" t="s">
        <v>202</v>
      </c>
      <c r="AX284" s="7" t="s">
        <v>202</v>
      </c>
      <c r="AY284" s="7" t="s">
        <v>202</v>
      </c>
      <c r="AZ284" s="7" t="s">
        <v>202</v>
      </c>
      <c r="BA284" s="7" t="s">
        <v>93</v>
      </c>
      <c r="BB284" s="7" t="s">
        <v>103</v>
      </c>
      <c r="BC284" s="7" t="s">
        <v>76</v>
      </c>
      <c r="BD284" s="7" t="s">
        <v>88</v>
      </c>
      <c r="BE284" s="7" t="s">
        <v>202</v>
      </c>
      <c r="BF284" s="7" t="s">
        <v>202</v>
      </c>
      <c r="BG284" s="7" t="s">
        <v>318</v>
      </c>
      <c r="BH284" s="7" t="s">
        <v>202</v>
      </c>
      <c r="BI284" s="7" t="s">
        <v>85</v>
      </c>
      <c r="BJ284" s="7" t="s">
        <v>202</v>
      </c>
      <c r="BK284" s="7" t="s">
        <v>202</v>
      </c>
      <c r="BL284" s="7" t="s">
        <v>227</v>
      </c>
      <c r="BM284" s="7" t="s">
        <v>935</v>
      </c>
      <c r="BN284" s="20" t="s">
        <v>4508</v>
      </c>
      <c r="BO284" s="7" t="s">
        <v>202</v>
      </c>
      <c r="BP284" s="8" t="s">
        <v>202</v>
      </c>
      <c r="BQ284" s="8" t="s">
        <v>202</v>
      </c>
      <c r="BR284" s="8" t="s">
        <v>202</v>
      </c>
      <c r="BS284" s="8" t="s">
        <v>202</v>
      </c>
      <c r="BT284" s="8" t="s">
        <v>202</v>
      </c>
      <c r="BU284" s="8" t="s">
        <v>202</v>
      </c>
      <c r="BV284" s="16" t="s">
        <v>202</v>
      </c>
      <c r="BW284" s="27" t="s">
        <v>327</v>
      </c>
      <c r="BX284" s="28" t="s">
        <v>4521</v>
      </c>
    </row>
    <row r="285" spans="1:76" s="6" customFormat="1" ht="37.5" customHeight="1" x14ac:dyDescent="0.35">
      <c r="A285" s="12" t="s">
        <v>191</v>
      </c>
      <c r="B285" s="7" t="s">
        <v>291</v>
      </c>
      <c r="C285" s="7" t="s">
        <v>4522</v>
      </c>
      <c r="D285" s="7" t="s">
        <v>4523</v>
      </c>
      <c r="E285" s="7" t="s">
        <v>4524</v>
      </c>
      <c r="F285" s="7" t="s">
        <v>167</v>
      </c>
      <c r="G285" s="10" t="s">
        <v>355</v>
      </c>
      <c r="H285" s="7" t="s">
        <v>202</v>
      </c>
      <c r="I285" s="13" t="str">
        <f>TEXT(
  "2020-03-05",
  "JJ/MM/AA"
)</f>
        <v>05/03/20</v>
      </c>
      <c r="J285" s="14" t="s">
        <v>885</v>
      </c>
      <c r="K285" s="14" t="s">
        <v>200</v>
      </c>
      <c r="L285" s="7" t="s">
        <v>201</v>
      </c>
      <c r="M285" s="7" t="s">
        <v>57</v>
      </c>
      <c r="N285" s="15" t="s">
        <v>202</v>
      </c>
      <c r="O285" s="12" t="s">
        <v>202</v>
      </c>
      <c r="P285" s="7" t="s">
        <v>203</v>
      </c>
      <c r="Q285" s="7" t="s">
        <v>946</v>
      </c>
      <c r="R285" s="7" t="s">
        <v>1535</v>
      </c>
      <c r="S285" s="16" t="s">
        <v>887</v>
      </c>
      <c r="T285" s="16" t="s">
        <v>2189</v>
      </c>
      <c r="U285" s="16" t="s">
        <v>1183</v>
      </c>
      <c r="V285" s="16" t="s">
        <v>1340</v>
      </c>
      <c r="W285" s="17" t="s">
        <v>271</v>
      </c>
      <c r="X285" s="7" t="s">
        <v>64</v>
      </c>
      <c r="Y285" s="16" t="s">
        <v>202</v>
      </c>
      <c r="Z285" s="16" t="s">
        <v>202</v>
      </c>
      <c r="AA285" s="16" t="s">
        <v>202</v>
      </c>
      <c r="AB285" s="16" t="s">
        <v>202</v>
      </c>
      <c r="AC285" s="8" t="s">
        <v>202</v>
      </c>
      <c r="AD285" s="16" t="s">
        <v>216</v>
      </c>
      <c r="AE285" s="16" t="s">
        <v>2189</v>
      </c>
      <c r="AF285" s="16" t="s">
        <v>572</v>
      </c>
      <c r="AG285" s="16" t="s">
        <v>2172</v>
      </c>
      <c r="AH285" s="8" t="s">
        <v>4525</v>
      </c>
      <c r="AI285" s="16" t="s">
        <v>2459</v>
      </c>
      <c r="AJ285" s="16" t="s">
        <v>214</v>
      </c>
      <c r="AK285" s="16" t="s">
        <v>215</v>
      </c>
      <c r="AL285" s="16" t="s">
        <v>361</v>
      </c>
      <c r="AM285" s="8" t="s">
        <v>4526</v>
      </c>
      <c r="AN285" s="16" t="s">
        <v>2461</v>
      </c>
      <c r="AO285" s="16" t="s">
        <v>219</v>
      </c>
      <c r="AP285" s="16" t="s">
        <v>220</v>
      </c>
      <c r="AQ285" s="16" t="s">
        <v>583</v>
      </c>
      <c r="AR285" s="18" t="s">
        <v>4527</v>
      </c>
      <c r="AS285" s="19" t="s">
        <v>2179</v>
      </c>
      <c r="AT285" s="7" t="s">
        <v>4528</v>
      </c>
      <c r="AU285" s="7" t="s">
        <v>4529</v>
      </c>
      <c r="AV285" s="7" t="s">
        <v>226</v>
      </c>
      <c r="AW285" s="7" t="s">
        <v>202</v>
      </c>
      <c r="AX285" s="7" t="s">
        <v>202</v>
      </c>
      <c r="AY285" s="7" t="s">
        <v>202</v>
      </c>
      <c r="AZ285" s="7" t="s">
        <v>202</v>
      </c>
      <c r="BA285" s="7" t="s">
        <v>93</v>
      </c>
      <c r="BB285" s="7" t="s">
        <v>103</v>
      </c>
      <c r="BC285" s="7" t="s">
        <v>76</v>
      </c>
      <c r="BD285" s="7" t="s">
        <v>88</v>
      </c>
      <c r="BE285" s="7" t="s">
        <v>202</v>
      </c>
      <c r="BF285" s="7" t="s">
        <v>202</v>
      </c>
      <c r="BG285" s="7" t="s">
        <v>318</v>
      </c>
      <c r="BH285" s="7" t="s">
        <v>202</v>
      </c>
      <c r="BI285" s="7" t="s">
        <v>85</v>
      </c>
      <c r="BJ285" s="7" t="s">
        <v>202</v>
      </c>
      <c r="BK285" s="7" t="s">
        <v>202</v>
      </c>
      <c r="BL285" s="7" t="s">
        <v>227</v>
      </c>
      <c r="BM285" s="7" t="s">
        <v>4530</v>
      </c>
      <c r="BN285" s="20" t="s">
        <v>4508</v>
      </c>
      <c r="BO285" s="7" t="s">
        <v>202</v>
      </c>
      <c r="BP285" s="8" t="s">
        <v>1634</v>
      </c>
      <c r="BQ285" s="8" t="s">
        <v>326</v>
      </c>
      <c r="BR285" s="8" t="s">
        <v>202</v>
      </c>
      <c r="BS285" s="8" t="s">
        <v>3254</v>
      </c>
      <c r="BT285" s="8" t="s">
        <v>2466</v>
      </c>
      <c r="BU285" s="8" t="s">
        <v>202</v>
      </c>
      <c r="BV285" s="16" t="s">
        <v>202</v>
      </c>
      <c r="BW285" s="27" t="s">
        <v>327</v>
      </c>
      <c r="BX285" s="28" t="s">
        <v>4531</v>
      </c>
    </row>
    <row r="286" spans="1:76" s="6" customFormat="1" ht="37.5" customHeight="1" x14ac:dyDescent="0.35">
      <c r="A286" s="12" t="s">
        <v>191</v>
      </c>
      <c r="B286" s="7" t="s">
        <v>375</v>
      </c>
      <c r="C286" s="7" t="s">
        <v>4532</v>
      </c>
      <c r="D286" s="7" t="s">
        <v>4533</v>
      </c>
      <c r="E286" s="7" t="s">
        <v>4534</v>
      </c>
      <c r="F286" s="7" t="s">
        <v>154</v>
      </c>
      <c r="G286" s="10" t="s">
        <v>4535</v>
      </c>
      <c r="H286" s="7" t="s">
        <v>198</v>
      </c>
      <c r="I286" s="13" t="str">
        <f>TEXT(
  "2018-10-10",
  "JJ/MM/AA"
)</f>
        <v>10/10/18</v>
      </c>
      <c r="J286" s="14" t="s">
        <v>4083</v>
      </c>
      <c r="K286" s="14" t="s">
        <v>200</v>
      </c>
      <c r="L286" s="7" t="s">
        <v>201</v>
      </c>
      <c r="M286" s="7" t="s">
        <v>57</v>
      </c>
      <c r="N286" s="15" t="s">
        <v>4535</v>
      </c>
      <c r="O286" s="12" t="s">
        <v>202</v>
      </c>
      <c r="P286" s="7" t="s">
        <v>203</v>
      </c>
      <c r="Q286" s="7" t="s">
        <v>4536</v>
      </c>
      <c r="R286" s="7" t="s">
        <v>4537</v>
      </c>
      <c r="S286" s="16" t="s">
        <v>4538</v>
      </c>
      <c r="T286" s="16" t="s">
        <v>4100</v>
      </c>
      <c r="U286" s="16" t="s">
        <v>4100</v>
      </c>
      <c r="V286" s="16" t="s">
        <v>1448</v>
      </c>
      <c r="W286" s="17" t="s">
        <v>4539</v>
      </c>
      <c r="X286" s="7" t="s">
        <v>82</v>
      </c>
      <c r="Y286" s="16" t="s">
        <v>202</v>
      </c>
      <c r="Z286" s="16" t="s">
        <v>202</v>
      </c>
      <c r="AA286" s="16" t="s">
        <v>202</v>
      </c>
      <c r="AB286" s="16" t="s">
        <v>202</v>
      </c>
      <c r="AC286" s="8" t="s">
        <v>202</v>
      </c>
      <c r="AD286" s="16" t="s">
        <v>208</v>
      </c>
      <c r="AE286" s="16" t="s">
        <v>3929</v>
      </c>
      <c r="AF286" s="16" t="s">
        <v>519</v>
      </c>
      <c r="AG286" s="16" t="s">
        <v>1455</v>
      </c>
      <c r="AH286" s="8" t="s">
        <v>4540</v>
      </c>
      <c r="AI286" s="16" t="s">
        <v>4541</v>
      </c>
      <c r="AJ286" s="16" t="s">
        <v>577</v>
      </c>
      <c r="AK286" s="16" t="s">
        <v>1803</v>
      </c>
      <c r="AL286" s="16" t="s">
        <v>520</v>
      </c>
      <c r="AM286" s="8" t="s">
        <v>4542</v>
      </c>
      <c r="AN286" s="16" t="s">
        <v>4543</v>
      </c>
      <c r="AO286" s="16" t="s">
        <v>4544</v>
      </c>
      <c r="AP286" s="16" t="s">
        <v>1809</v>
      </c>
      <c r="AQ286" s="16" t="s">
        <v>4545</v>
      </c>
      <c r="AR286" s="18" t="s">
        <v>4546</v>
      </c>
      <c r="AS286" s="19" t="s">
        <v>4547</v>
      </c>
      <c r="AT286" s="7" t="s">
        <v>4548</v>
      </c>
      <c r="AU286" s="7" t="s">
        <v>4549</v>
      </c>
      <c r="AV286" s="7" t="s">
        <v>226</v>
      </c>
      <c r="AW286" s="7" t="s">
        <v>202</v>
      </c>
      <c r="AX286" s="7" t="s">
        <v>202</v>
      </c>
      <c r="AY286" s="7" t="s">
        <v>202</v>
      </c>
      <c r="AZ286" s="7" t="s">
        <v>102</v>
      </c>
      <c r="BA286" s="7" t="s">
        <v>93</v>
      </c>
      <c r="BB286" s="7" t="s">
        <v>103</v>
      </c>
      <c r="BC286" s="7" t="s">
        <v>202</v>
      </c>
      <c r="BD286" s="7" t="s">
        <v>227</v>
      </c>
      <c r="BE286" s="7" t="s">
        <v>202</v>
      </c>
      <c r="BF286" s="7" t="s">
        <v>227</v>
      </c>
      <c r="BG286" s="7" t="s">
        <v>202</v>
      </c>
      <c r="BH286" s="7" t="s">
        <v>202</v>
      </c>
      <c r="BI286" s="7" t="s">
        <v>81</v>
      </c>
      <c r="BJ286" s="7" t="s">
        <v>72</v>
      </c>
      <c r="BK286" s="7" t="s">
        <v>202</v>
      </c>
      <c r="BL286" s="7" t="s">
        <v>202</v>
      </c>
      <c r="BM286" s="7" t="s">
        <v>4550</v>
      </c>
      <c r="BN286" s="20" t="s">
        <v>4551</v>
      </c>
      <c r="BO286" s="7" t="s">
        <v>4552</v>
      </c>
      <c r="BP286" s="8" t="s">
        <v>484</v>
      </c>
      <c r="BQ286" s="8" t="s">
        <v>964</v>
      </c>
      <c r="BR286" s="8" t="s">
        <v>1441</v>
      </c>
      <c r="BS286" s="8" t="s">
        <v>4553</v>
      </c>
      <c r="BT286" s="8" t="s">
        <v>202</v>
      </c>
      <c r="BU286" s="8" t="s">
        <v>202</v>
      </c>
      <c r="BV286" s="16" t="s">
        <v>4554</v>
      </c>
      <c r="BW286" s="27" t="s">
        <v>405</v>
      </c>
      <c r="BX286" s="28" t="s">
        <v>4555</v>
      </c>
    </row>
    <row r="287" spans="1:76" s="6" customFormat="1" ht="37.5" customHeight="1" x14ac:dyDescent="0.35">
      <c r="A287" s="12" t="s">
        <v>191</v>
      </c>
      <c r="B287" s="7" t="s">
        <v>375</v>
      </c>
      <c r="C287" s="7" t="s">
        <v>4556</v>
      </c>
      <c r="D287" s="7" t="s">
        <v>4557</v>
      </c>
      <c r="E287" s="7" t="s">
        <v>4558</v>
      </c>
      <c r="F287" s="7" t="s">
        <v>154</v>
      </c>
      <c r="G287" s="10" t="s">
        <v>4553</v>
      </c>
      <c r="H287" s="7" t="s">
        <v>198</v>
      </c>
      <c r="I287" s="13" t="str">
        <f>TEXT(
  "2018-10-10",
  "JJ/MM/AA"
)</f>
        <v>10/10/18</v>
      </c>
      <c r="J287" s="14" t="s">
        <v>4083</v>
      </c>
      <c r="K287" s="14" t="s">
        <v>200</v>
      </c>
      <c r="L287" s="7" t="s">
        <v>201</v>
      </c>
      <c r="M287" s="7" t="s">
        <v>57</v>
      </c>
      <c r="N287" s="15" t="s">
        <v>4553</v>
      </c>
      <c r="O287" s="12" t="s">
        <v>202</v>
      </c>
      <c r="P287" s="7" t="s">
        <v>203</v>
      </c>
      <c r="Q287" s="7" t="s">
        <v>4536</v>
      </c>
      <c r="R287" s="7" t="s">
        <v>4537</v>
      </c>
      <c r="S287" s="16" t="s">
        <v>4538</v>
      </c>
      <c r="T287" s="16" t="s">
        <v>4100</v>
      </c>
      <c r="U287" s="16" t="s">
        <v>4100</v>
      </c>
      <c r="V287" s="16" t="s">
        <v>1448</v>
      </c>
      <c r="W287" s="17" t="s">
        <v>4539</v>
      </c>
      <c r="X287" s="7" t="s">
        <v>82</v>
      </c>
      <c r="Y287" s="16" t="s">
        <v>202</v>
      </c>
      <c r="Z287" s="16" t="s">
        <v>202</v>
      </c>
      <c r="AA287" s="16" t="s">
        <v>202</v>
      </c>
      <c r="AB287" s="16" t="s">
        <v>202</v>
      </c>
      <c r="AC287" s="8" t="s">
        <v>202</v>
      </c>
      <c r="AD287" s="16" t="s">
        <v>208</v>
      </c>
      <c r="AE287" s="16" t="s">
        <v>3929</v>
      </c>
      <c r="AF287" s="16" t="s">
        <v>519</v>
      </c>
      <c r="AG287" s="16" t="s">
        <v>1455</v>
      </c>
      <c r="AH287" s="8" t="s">
        <v>4559</v>
      </c>
      <c r="AI287" s="16" t="s">
        <v>4541</v>
      </c>
      <c r="AJ287" s="16" t="s">
        <v>577</v>
      </c>
      <c r="AK287" s="16" t="s">
        <v>1803</v>
      </c>
      <c r="AL287" s="16" t="s">
        <v>520</v>
      </c>
      <c r="AM287" s="8" t="s">
        <v>4560</v>
      </c>
      <c r="AN287" s="16" t="s">
        <v>4543</v>
      </c>
      <c r="AO287" s="16" t="s">
        <v>4544</v>
      </c>
      <c r="AP287" s="16" t="s">
        <v>1809</v>
      </c>
      <c r="AQ287" s="16" t="s">
        <v>4545</v>
      </c>
      <c r="AR287" s="18" t="s">
        <v>4561</v>
      </c>
      <c r="AS287" s="19" t="s">
        <v>4562</v>
      </c>
      <c r="AT287" s="7" t="s">
        <v>4548</v>
      </c>
      <c r="AU287" s="7" t="s">
        <v>4563</v>
      </c>
      <c r="AV287" s="7" t="s">
        <v>226</v>
      </c>
      <c r="AW287" s="7" t="s">
        <v>202</v>
      </c>
      <c r="AX287" s="7" t="s">
        <v>202</v>
      </c>
      <c r="AY287" s="7" t="s">
        <v>202</v>
      </c>
      <c r="AZ287" s="7" t="s">
        <v>102</v>
      </c>
      <c r="BA287" s="7" t="s">
        <v>93</v>
      </c>
      <c r="BB287" s="7" t="s">
        <v>103</v>
      </c>
      <c r="BC287" s="7" t="s">
        <v>202</v>
      </c>
      <c r="BD287" s="7" t="s">
        <v>227</v>
      </c>
      <c r="BE287" s="7" t="s">
        <v>202</v>
      </c>
      <c r="BF287" s="7" t="s">
        <v>227</v>
      </c>
      <c r="BG287" s="7" t="s">
        <v>202</v>
      </c>
      <c r="BH287" s="7" t="s">
        <v>202</v>
      </c>
      <c r="BI287" s="7" t="s">
        <v>81</v>
      </c>
      <c r="BJ287" s="7" t="s">
        <v>72</v>
      </c>
      <c r="BK287" s="7" t="s">
        <v>202</v>
      </c>
      <c r="BL287" s="7" t="s">
        <v>202</v>
      </c>
      <c r="BM287" s="7" t="s">
        <v>4550</v>
      </c>
      <c r="BN287" s="20" t="s">
        <v>4551</v>
      </c>
      <c r="BO287" s="7" t="s">
        <v>4552</v>
      </c>
      <c r="BP287" s="8" t="s">
        <v>484</v>
      </c>
      <c r="BQ287" s="8" t="s">
        <v>964</v>
      </c>
      <c r="BR287" s="8" t="s">
        <v>1441</v>
      </c>
      <c r="BS287" s="8" t="s">
        <v>4535</v>
      </c>
      <c r="BT287" s="8" t="s">
        <v>202</v>
      </c>
      <c r="BU287" s="8" t="s">
        <v>202</v>
      </c>
      <c r="BV287" s="16" t="s">
        <v>4564</v>
      </c>
      <c r="BW287" s="27" t="s">
        <v>405</v>
      </c>
      <c r="BX287" s="28" t="s">
        <v>4565</v>
      </c>
    </row>
    <row r="288" spans="1:76" s="6" customFormat="1" ht="37.5" customHeight="1" x14ac:dyDescent="0.35">
      <c r="A288" s="12" t="s">
        <v>191</v>
      </c>
      <c r="B288" s="7" t="s">
        <v>2007</v>
      </c>
      <c r="C288" s="7" t="s">
        <v>4566</v>
      </c>
      <c r="D288" s="7" t="s">
        <v>4567</v>
      </c>
      <c r="E288" s="7" t="s">
        <v>4568</v>
      </c>
      <c r="F288" s="7" t="s">
        <v>178</v>
      </c>
      <c r="G288" s="10" t="s">
        <v>4569</v>
      </c>
      <c r="H288" s="7" t="s">
        <v>198</v>
      </c>
      <c r="I288" s="13" t="str">
        <f>TEXT(
  "2019-03-01",
  "JJ/MM/AA"
)</f>
        <v>01/03/19</v>
      </c>
      <c r="J288" s="14" t="s">
        <v>2863</v>
      </c>
      <c r="K288" s="14" t="s">
        <v>200</v>
      </c>
      <c r="L288" s="7" t="s">
        <v>201</v>
      </c>
      <c r="M288" s="7" t="s">
        <v>57</v>
      </c>
      <c r="N288" s="15" t="s">
        <v>4569</v>
      </c>
      <c r="O288" s="12" t="s">
        <v>202</v>
      </c>
      <c r="P288" s="7" t="s">
        <v>203</v>
      </c>
      <c r="Q288" s="7" t="s">
        <v>3404</v>
      </c>
      <c r="R288" s="7" t="s">
        <v>1512</v>
      </c>
      <c r="S288" s="16" t="s">
        <v>1536</v>
      </c>
      <c r="T288" s="16" t="s">
        <v>338</v>
      </c>
      <c r="U288" s="16" t="s">
        <v>488</v>
      </c>
      <c r="V288" s="16" t="s">
        <v>910</v>
      </c>
      <c r="W288" s="17" t="s">
        <v>340</v>
      </c>
      <c r="X288" s="7" t="s">
        <v>91</v>
      </c>
      <c r="Y288" s="16" t="s">
        <v>202</v>
      </c>
      <c r="Z288" s="16" t="s">
        <v>202</v>
      </c>
      <c r="AA288" s="16" t="s">
        <v>202</v>
      </c>
      <c r="AB288" s="16" t="s">
        <v>202</v>
      </c>
      <c r="AC288" s="8" t="s">
        <v>202</v>
      </c>
      <c r="AD288" s="16" t="s">
        <v>4570</v>
      </c>
      <c r="AE288" s="16" t="s">
        <v>381</v>
      </c>
      <c r="AF288" s="16" t="s">
        <v>338</v>
      </c>
      <c r="AG288" s="16" t="s">
        <v>910</v>
      </c>
      <c r="AH288" s="8" t="s">
        <v>4571</v>
      </c>
      <c r="AI288" s="16" t="s">
        <v>4572</v>
      </c>
      <c r="AJ288" s="16" t="s">
        <v>214</v>
      </c>
      <c r="AK288" s="16" t="s">
        <v>215</v>
      </c>
      <c r="AL288" s="16" t="s">
        <v>216</v>
      </c>
      <c r="AM288" s="8" t="s">
        <v>4573</v>
      </c>
      <c r="AN288" s="16" t="s">
        <v>4574</v>
      </c>
      <c r="AO288" s="16" t="s">
        <v>347</v>
      </c>
      <c r="AP288" s="16" t="s">
        <v>348</v>
      </c>
      <c r="AQ288" s="16" t="s">
        <v>708</v>
      </c>
      <c r="AR288" s="18" t="s">
        <v>4575</v>
      </c>
      <c r="AS288" s="19" t="s">
        <v>1291</v>
      </c>
      <c r="AT288" s="7" t="s">
        <v>4576</v>
      </c>
      <c r="AU288" s="7" t="s">
        <v>4577</v>
      </c>
      <c r="AV288" s="7" t="s">
        <v>226</v>
      </c>
      <c r="AW288" s="7" t="s">
        <v>202</v>
      </c>
      <c r="AX288" s="7" t="s">
        <v>202</v>
      </c>
      <c r="AY288" s="7" t="s">
        <v>202</v>
      </c>
      <c r="AZ288" s="7" t="s">
        <v>202</v>
      </c>
      <c r="BA288" s="7" t="s">
        <v>93</v>
      </c>
      <c r="BB288" s="7" t="s">
        <v>75</v>
      </c>
      <c r="BC288" s="7" t="s">
        <v>202</v>
      </c>
      <c r="BD288" s="7" t="s">
        <v>68</v>
      </c>
      <c r="BE288" s="7" t="s">
        <v>202</v>
      </c>
      <c r="BF288" s="7" t="s">
        <v>202</v>
      </c>
      <c r="BG288" s="7" t="s">
        <v>3812</v>
      </c>
      <c r="BH288" s="7" t="s">
        <v>227</v>
      </c>
      <c r="BI288" s="7" t="s">
        <v>131</v>
      </c>
      <c r="BJ288" s="7" t="s">
        <v>72</v>
      </c>
      <c r="BK288" s="7" t="s">
        <v>90</v>
      </c>
      <c r="BL288" s="7" t="s">
        <v>227</v>
      </c>
      <c r="BM288" s="7" t="s">
        <v>4578</v>
      </c>
      <c r="BN288" s="20" t="s">
        <v>4579</v>
      </c>
      <c r="BO288" s="7" t="s">
        <v>4580</v>
      </c>
      <c r="BP288" s="8" t="s">
        <v>2025</v>
      </c>
      <c r="BQ288" s="8" t="s">
        <v>2011</v>
      </c>
      <c r="BR288" s="8" t="s">
        <v>2026</v>
      </c>
      <c r="BS288" s="8" t="s">
        <v>202</v>
      </c>
      <c r="BT288" s="8" t="s">
        <v>202</v>
      </c>
      <c r="BU288" s="8" t="s">
        <v>202</v>
      </c>
      <c r="BV288" s="16" t="s">
        <v>202</v>
      </c>
      <c r="BW288" s="27" t="s">
        <v>237</v>
      </c>
      <c r="BX288" s="28" t="s">
        <v>4581</v>
      </c>
    </row>
    <row r="289" spans="1:76" s="6" customFormat="1" ht="37.5" customHeight="1" x14ac:dyDescent="0.35">
      <c r="A289" s="12" t="s">
        <v>191</v>
      </c>
      <c r="B289" s="7" t="s">
        <v>2007</v>
      </c>
      <c r="C289" s="7" t="s">
        <v>4582</v>
      </c>
      <c r="D289" s="7" t="s">
        <v>4583</v>
      </c>
      <c r="E289" s="7" t="s">
        <v>4584</v>
      </c>
      <c r="F289" s="7" t="s">
        <v>178</v>
      </c>
      <c r="G289" s="10" t="s">
        <v>4585</v>
      </c>
      <c r="H289" s="7" t="s">
        <v>198</v>
      </c>
      <c r="I289" s="13" t="str">
        <f>TEXT(
  "2018-10-10",
  "JJ/MM/AA"
)</f>
        <v>10/10/18</v>
      </c>
      <c r="J289" s="14" t="s">
        <v>2863</v>
      </c>
      <c r="K289" s="14" t="s">
        <v>200</v>
      </c>
      <c r="L289" s="7" t="s">
        <v>201</v>
      </c>
      <c r="M289" s="7" t="s">
        <v>57</v>
      </c>
      <c r="N289" s="15" t="s">
        <v>4585</v>
      </c>
      <c r="O289" s="12" t="s">
        <v>202</v>
      </c>
      <c r="P289" s="7" t="s">
        <v>203</v>
      </c>
      <c r="Q289" s="7" t="s">
        <v>1337</v>
      </c>
      <c r="R289" s="7" t="s">
        <v>1535</v>
      </c>
      <c r="S289" s="16" t="s">
        <v>1339</v>
      </c>
      <c r="T289" s="16" t="s">
        <v>1324</v>
      </c>
      <c r="U289" s="16" t="s">
        <v>384</v>
      </c>
      <c r="V289" s="16" t="s">
        <v>1536</v>
      </c>
      <c r="W289" s="17" t="s">
        <v>576</v>
      </c>
      <c r="X289" s="7" t="s">
        <v>64</v>
      </c>
      <c r="Y289" s="16" t="s">
        <v>202</v>
      </c>
      <c r="Z289" s="16" t="s">
        <v>202</v>
      </c>
      <c r="AA289" s="16" t="s">
        <v>202</v>
      </c>
      <c r="AB289" s="16" t="s">
        <v>202</v>
      </c>
      <c r="AC289" s="8" t="s">
        <v>202</v>
      </c>
      <c r="AD289" s="16" t="s">
        <v>794</v>
      </c>
      <c r="AE289" s="16" t="s">
        <v>1537</v>
      </c>
      <c r="AF289" s="16" t="s">
        <v>928</v>
      </c>
      <c r="AG289" s="16" t="s">
        <v>1538</v>
      </c>
      <c r="AH289" s="8" t="s">
        <v>4586</v>
      </c>
      <c r="AI289" s="16" t="s">
        <v>1540</v>
      </c>
      <c r="AJ289" s="16" t="s">
        <v>214</v>
      </c>
      <c r="AK289" s="16" t="s">
        <v>215</v>
      </c>
      <c r="AL289" s="16" t="s">
        <v>216</v>
      </c>
      <c r="AM289" s="8" t="s">
        <v>4587</v>
      </c>
      <c r="AN289" s="16" t="s">
        <v>1542</v>
      </c>
      <c r="AO289" s="16" t="s">
        <v>219</v>
      </c>
      <c r="AP289" s="16" t="s">
        <v>220</v>
      </c>
      <c r="AQ289" s="16" t="s">
        <v>221</v>
      </c>
      <c r="AR289" s="18" t="s">
        <v>4588</v>
      </c>
      <c r="AS289" s="19" t="s">
        <v>585</v>
      </c>
      <c r="AT289" s="7" t="s">
        <v>4589</v>
      </c>
      <c r="AU289" s="7" t="s">
        <v>4590</v>
      </c>
      <c r="AV289" s="7" t="s">
        <v>226</v>
      </c>
      <c r="AW289" s="7" t="s">
        <v>202</v>
      </c>
      <c r="AX289" s="7" t="s">
        <v>202</v>
      </c>
      <c r="AY289" s="7" t="s">
        <v>202</v>
      </c>
      <c r="AZ289" s="7" t="s">
        <v>202</v>
      </c>
      <c r="BA289" s="7" t="s">
        <v>59</v>
      </c>
      <c r="BB289" s="7" t="s">
        <v>93</v>
      </c>
      <c r="BC289" s="7" t="s">
        <v>202</v>
      </c>
      <c r="BD289" s="7" t="s">
        <v>88</v>
      </c>
      <c r="BE289" s="7" t="s">
        <v>202</v>
      </c>
      <c r="BF289" s="7" t="s">
        <v>202</v>
      </c>
      <c r="BG289" s="7" t="s">
        <v>3812</v>
      </c>
      <c r="BH289" s="7" t="s">
        <v>227</v>
      </c>
      <c r="BI289" s="7" t="s">
        <v>131</v>
      </c>
      <c r="BJ289" s="7" t="s">
        <v>72</v>
      </c>
      <c r="BK289" s="7" t="s">
        <v>90</v>
      </c>
      <c r="BL289" s="7" t="s">
        <v>227</v>
      </c>
      <c r="BM289" s="7" t="s">
        <v>4591</v>
      </c>
      <c r="BN289" s="20" t="s">
        <v>4592</v>
      </c>
      <c r="BO289" s="7" t="s">
        <v>4580</v>
      </c>
      <c r="BP289" s="8" t="s">
        <v>2025</v>
      </c>
      <c r="BQ289" s="8" t="s">
        <v>1239</v>
      </c>
      <c r="BR289" s="8" t="s">
        <v>2026</v>
      </c>
      <c r="BS289" s="8" t="s">
        <v>2024</v>
      </c>
      <c r="BT289" s="8" t="s">
        <v>202</v>
      </c>
      <c r="BU289" s="8" t="s">
        <v>202</v>
      </c>
      <c r="BV289" s="16" t="s">
        <v>202</v>
      </c>
      <c r="BW289" s="27" t="s">
        <v>237</v>
      </c>
      <c r="BX289" s="28" t="s">
        <v>4581</v>
      </c>
    </row>
    <row r="290" spans="1:76" s="6" customFormat="1" ht="37.5" customHeight="1" x14ac:dyDescent="0.35">
      <c r="A290" s="12" t="s">
        <v>191</v>
      </c>
      <c r="B290" s="7" t="s">
        <v>1984</v>
      </c>
      <c r="C290" s="7" t="s">
        <v>4593</v>
      </c>
      <c r="D290" s="7" t="s">
        <v>4594</v>
      </c>
      <c r="E290" s="7" t="s">
        <v>4595</v>
      </c>
      <c r="F290" s="7" t="s">
        <v>180</v>
      </c>
      <c r="G290" s="10" t="s">
        <v>622</v>
      </c>
      <c r="H290" s="7" t="s">
        <v>296</v>
      </c>
      <c r="I290" s="13" t="str">
        <f>TEXT(
  "2018-11-01",
  "JJ/MM/AA"
)</f>
        <v>01/11/18</v>
      </c>
      <c r="J290" s="14" t="s">
        <v>4596</v>
      </c>
      <c r="K290" s="14" t="s">
        <v>200</v>
      </c>
      <c r="L290" s="7" t="s">
        <v>201</v>
      </c>
      <c r="M290" s="7" t="s">
        <v>57</v>
      </c>
      <c r="N290" s="15" t="s">
        <v>622</v>
      </c>
      <c r="O290" s="12" t="s">
        <v>202</v>
      </c>
      <c r="P290" s="7" t="s">
        <v>203</v>
      </c>
      <c r="Q290" s="7" t="s">
        <v>1154</v>
      </c>
      <c r="R290" s="7" t="s">
        <v>1155</v>
      </c>
      <c r="S290" s="16" t="s">
        <v>3860</v>
      </c>
      <c r="T290" s="16" t="s">
        <v>1157</v>
      </c>
      <c r="U290" s="16" t="s">
        <v>1157</v>
      </c>
      <c r="V290" s="16" t="s">
        <v>946</v>
      </c>
      <c r="W290" s="17" t="s">
        <v>1158</v>
      </c>
      <c r="X290" s="7" t="s">
        <v>64</v>
      </c>
      <c r="Y290" s="16" t="s">
        <v>202</v>
      </c>
      <c r="Z290" s="16" t="s">
        <v>202</v>
      </c>
      <c r="AA290" s="16" t="s">
        <v>202</v>
      </c>
      <c r="AB290" s="16" t="s">
        <v>202</v>
      </c>
      <c r="AC290" s="8" t="s">
        <v>202</v>
      </c>
      <c r="AD290" s="16" t="s">
        <v>1449</v>
      </c>
      <c r="AE290" s="16" t="s">
        <v>1157</v>
      </c>
      <c r="AF290" s="16" t="s">
        <v>489</v>
      </c>
      <c r="AG290" s="16" t="s">
        <v>946</v>
      </c>
      <c r="AH290" s="8" t="s">
        <v>4597</v>
      </c>
      <c r="AI290" s="16" t="s">
        <v>4598</v>
      </c>
      <c r="AJ290" s="16" t="s">
        <v>1161</v>
      </c>
      <c r="AK290" s="16" t="s">
        <v>1162</v>
      </c>
      <c r="AL290" s="16" t="s">
        <v>1163</v>
      </c>
      <c r="AM290" s="8" t="s">
        <v>4599</v>
      </c>
      <c r="AN290" s="16" t="s">
        <v>4600</v>
      </c>
      <c r="AO290" s="16" t="s">
        <v>1166</v>
      </c>
      <c r="AP290" s="16" t="s">
        <v>1167</v>
      </c>
      <c r="AQ290" s="16" t="s">
        <v>4601</v>
      </c>
      <c r="AR290" s="18" t="s">
        <v>4602</v>
      </c>
      <c r="AS290" s="19" t="s">
        <v>1170</v>
      </c>
      <c r="AT290" s="7" t="s">
        <v>4603</v>
      </c>
      <c r="AU290" s="7" t="s">
        <v>4604</v>
      </c>
      <c r="AV290" s="7" t="s">
        <v>226</v>
      </c>
      <c r="AW290" s="7" t="s">
        <v>202</v>
      </c>
      <c r="AX290" s="7" t="s">
        <v>202</v>
      </c>
      <c r="AY290" s="7" t="s">
        <v>202</v>
      </c>
      <c r="AZ290" s="7" t="s">
        <v>202</v>
      </c>
      <c r="BA290" s="7" t="s">
        <v>87</v>
      </c>
      <c r="BB290" s="7" t="s">
        <v>93</v>
      </c>
      <c r="BC290" s="7" t="s">
        <v>227</v>
      </c>
      <c r="BD290" s="7" t="s">
        <v>61</v>
      </c>
      <c r="BE290" s="7" t="s">
        <v>202</v>
      </c>
      <c r="BF290" s="7" t="s">
        <v>202</v>
      </c>
      <c r="BG290" s="7" t="s">
        <v>695</v>
      </c>
      <c r="BH290" s="7" t="s">
        <v>227</v>
      </c>
      <c r="BI290" s="7" t="s">
        <v>127</v>
      </c>
      <c r="BJ290" s="7" t="s">
        <v>72</v>
      </c>
      <c r="BK290" s="7" t="s">
        <v>227</v>
      </c>
      <c r="BL290" s="7" t="s">
        <v>227</v>
      </c>
      <c r="BM290" s="7" t="s">
        <v>4605</v>
      </c>
      <c r="BN290" s="20" t="s">
        <v>4606</v>
      </c>
      <c r="BO290" s="7" t="s">
        <v>4607</v>
      </c>
      <c r="BP290" s="8" t="s">
        <v>253</v>
      </c>
      <c r="BQ290" s="8" t="s">
        <v>1988</v>
      </c>
      <c r="BR290" s="8" t="s">
        <v>620</v>
      </c>
      <c r="BS290" s="8" t="s">
        <v>598</v>
      </c>
      <c r="BT290" s="8" t="s">
        <v>623</v>
      </c>
      <c r="BU290" s="8" t="s">
        <v>202</v>
      </c>
      <c r="BV290" s="16" t="s">
        <v>202</v>
      </c>
      <c r="BW290" s="27" t="s">
        <v>237</v>
      </c>
      <c r="BX290" s="28" t="s">
        <v>4608</v>
      </c>
    </row>
    <row r="291" spans="1:76" s="6" customFormat="1" ht="37.5" customHeight="1" x14ac:dyDescent="0.35">
      <c r="A291" s="12" t="s">
        <v>191</v>
      </c>
      <c r="B291" s="7" t="s">
        <v>1984</v>
      </c>
      <c r="C291" s="7" t="s">
        <v>4609</v>
      </c>
      <c r="D291" s="7" t="s">
        <v>4610</v>
      </c>
      <c r="E291" s="7" t="s">
        <v>4611</v>
      </c>
      <c r="F291" s="7" t="s">
        <v>180</v>
      </c>
      <c r="G291" s="10" t="s">
        <v>4612</v>
      </c>
      <c r="H291" s="7" t="s">
        <v>296</v>
      </c>
      <c r="I291" s="13" t="str">
        <f>TEXT(
  "2018-11-01",
  "JJ/MM/AA"
)</f>
        <v>01/11/18</v>
      </c>
      <c r="J291" s="14" t="s">
        <v>4613</v>
      </c>
      <c r="K291" s="14" t="s">
        <v>200</v>
      </c>
      <c r="L291" s="7" t="s">
        <v>201</v>
      </c>
      <c r="M291" s="7" t="s">
        <v>57</v>
      </c>
      <c r="N291" s="15" t="s">
        <v>622</v>
      </c>
      <c r="O291" s="12" t="s">
        <v>202</v>
      </c>
      <c r="P291" s="7" t="s">
        <v>202</v>
      </c>
      <c r="Q291" s="7" t="s">
        <v>4536</v>
      </c>
      <c r="R291" s="7" t="s">
        <v>4614</v>
      </c>
      <c r="S291" s="16" t="s">
        <v>519</v>
      </c>
      <c r="T291" s="16" t="s">
        <v>687</v>
      </c>
      <c r="U291" s="16" t="s">
        <v>945</v>
      </c>
      <c r="V291" s="16" t="s">
        <v>1286</v>
      </c>
      <c r="W291" s="17" t="s">
        <v>4615</v>
      </c>
      <c r="X291" s="7" t="s">
        <v>64</v>
      </c>
      <c r="Y291" s="16" t="s">
        <v>202</v>
      </c>
      <c r="Z291" s="16" t="s">
        <v>202</v>
      </c>
      <c r="AA291" s="16" t="s">
        <v>202</v>
      </c>
      <c r="AB291" s="16" t="s">
        <v>202</v>
      </c>
      <c r="AC291" s="8" t="s">
        <v>202</v>
      </c>
      <c r="AD291" s="16" t="s">
        <v>202</v>
      </c>
      <c r="AE291" s="16" t="s">
        <v>202</v>
      </c>
      <c r="AF291" s="16" t="s">
        <v>202</v>
      </c>
      <c r="AG291" s="16" t="s">
        <v>202</v>
      </c>
      <c r="AH291" s="8" t="s">
        <v>202</v>
      </c>
      <c r="AI291" s="16" t="s">
        <v>4616</v>
      </c>
      <c r="AJ291" s="16" t="s">
        <v>214</v>
      </c>
      <c r="AK291" s="16" t="s">
        <v>215</v>
      </c>
      <c r="AL291" s="16" t="s">
        <v>216</v>
      </c>
      <c r="AM291" s="8" t="s">
        <v>4617</v>
      </c>
      <c r="AN291" s="16" t="s">
        <v>4618</v>
      </c>
      <c r="AO291" s="16" t="s">
        <v>347</v>
      </c>
      <c r="AP291" s="16" t="s">
        <v>348</v>
      </c>
      <c r="AQ291" s="16" t="s">
        <v>708</v>
      </c>
      <c r="AR291" s="18" t="s">
        <v>4619</v>
      </c>
      <c r="AS291" s="19" t="s">
        <v>4620</v>
      </c>
      <c r="AT291" s="7" t="s">
        <v>4603</v>
      </c>
      <c r="AU291" s="7" t="s">
        <v>4621</v>
      </c>
      <c r="AV291" s="7" t="s">
        <v>226</v>
      </c>
      <c r="AW291" s="7" t="s">
        <v>202</v>
      </c>
      <c r="AX291" s="7" t="s">
        <v>202</v>
      </c>
      <c r="AY291" s="7" t="s">
        <v>202</v>
      </c>
      <c r="AZ291" s="7" t="s">
        <v>202</v>
      </c>
      <c r="BA291" s="7" t="s">
        <v>87</v>
      </c>
      <c r="BB291" s="7" t="s">
        <v>93</v>
      </c>
      <c r="BC291" s="7" t="s">
        <v>227</v>
      </c>
      <c r="BD291" s="7" t="s">
        <v>61</v>
      </c>
      <c r="BE291" s="7" t="s">
        <v>202</v>
      </c>
      <c r="BF291" s="7" t="s">
        <v>202</v>
      </c>
      <c r="BG291" s="7" t="s">
        <v>695</v>
      </c>
      <c r="BH291" s="7" t="s">
        <v>227</v>
      </c>
      <c r="BI291" s="7" t="s">
        <v>127</v>
      </c>
      <c r="BJ291" s="7" t="s">
        <v>72</v>
      </c>
      <c r="BK291" s="7" t="s">
        <v>227</v>
      </c>
      <c r="BL291" s="7" t="s">
        <v>227</v>
      </c>
      <c r="BM291" s="7" t="s">
        <v>4605</v>
      </c>
      <c r="BN291" s="20" t="s">
        <v>4606</v>
      </c>
      <c r="BO291" s="7" t="s">
        <v>4607</v>
      </c>
      <c r="BP291" s="8" t="s">
        <v>253</v>
      </c>
      <c r="BQ291" s="8" t="s">
        <v>1988</v>
      </c>
      <c r="BR291" s="8" t="s">
        <v>620</v>
      </c>
      <c r="BS291" s="8" t="s">
        <v>598</v>
      </c>
      <c r="BT291" s="8" t="s">
        <v>623</v>
      </c>
      <c r="BU291" s="8" t="s">
        <v>202</v>
      </c>
      <c r="BV291" s="16" t="s">
        <v>202</v>
      </c>
      <c r="BW291" s="27" t="s">
        <v>237</v>
      </c>
      <c r="BX291" s="28" t="s">
        <v>4622</v>
      </c>
    </row>
    <row r="292" spans="1:76" s="6" customFormat="1" ht="37.5" customHeight="1" x14ac:dyDescent="0.35">
      <c r="A292" s="12" t="s">
        <v>191</v>
      </c>
      <c r="B292" s="7" t="s">
        <v>4623</v>
      </c>
      <c r="C292" s="7" t="s">
        <v>4624</v>
      </c>
      <c r="D292" s="7" t="s">
        <v>4625</v>
      </c>
      <c r="E292" s="7" t="s">
        <v>4626</v>
      </c>
      <c r="F292" s="7" t="s">
        <v>2168</v>
      </c>
      <c r="G292" s="10" t="s">
        <v>475</v>
      </c>
      <c r="H292" s="7" t="s">
        <v>198</v>
      </c>
      <c r="I292" s="13" t="str">
        <f>TEXT(
  "2019-11-09",
  "JJ/MM/AA"
)</f>
        <v>09/11/19</v>
      </c>
      <c r="J292" s="14" t="s">
        <v>2152</v>
      </c>
      <c r="K292" s="14" t="s">
        <v>200</v>
      </c>
      <c r="L292" s="7" t="s">
        <v>201</v>
      </c>
      <c r="M292" s="7" t="s">
        <v>57</v>
      </c>
      <c r="N292" s="15" t="s">
        <v>475</v>
      </c>
      <c r="O292" s="12" t="s">
        <v>202</v>
      </c>
      <c r="P292" s="7" t="s">
        <v>203</v>
      </c>
      <c r="Q292" s="7" t="s">
        <v>515</v>
      </c>
      <c r="R292" s="7" t="s">
        <v>3442</v>
      </c>
      <c r="S292" s="16" t="s">
        <v>660</v>
      </c>
      <c r="T292" s="16" t="s">
        <v>2189</v>
      </c>
      <c r="U292" s="16" t="s">
        <v>570</v>
      </c>
      <c r="V292" s="16" t="s">
        <v>273</v>
      </c>
      <c r="W292" s="17" t="s">
        <v>386</v>
      </c>
      <c r="X292" s="7" t="s">
        <v>64</v>
      </c>
      <c r="Y292" s="16" t="s">
        <v>202</v>
      </c>
      <c r="Z292" s="16" t="s">
        <v>202</v>
      </c>
      <c r="AA292" s="16" t="s">
        <v>202</v>
      </c>
      <c r="AB292" s="16" t="s">
        <v>202</v>
      </c>
      <c r="AC292" s="8" t="s">
        <v>202</v>
      </c>
      <c r="AD292" s="16" t="s">
        <v>214</v>
      </c>
      <c r="AE292" s="16" t="s">
        <v>2189</v>
      </c>
      <c r="AF292" s="16" t="s">
        <v>3445</v>
      </c>
      <c r="AG292" s="16" t="s">
        <v>273</v>
      </c>
      <c r="AH292" s="8" t="s">
        <v>4627</v>
      </c>
      <c r="AI292" s="16" t="s">
        <v>4628</v>
      </c>
      <c r="AJ292" s="16" t="s">
        <v>3448</v>
      </c>
      <c r="AK292" s="16" t="s">
        <v>3449</v>
      </c>
      <c r="AL292" s="16" t="s">
        <v>1163</v>
      </c>
      <c r="AM292" s="8" t="s">
        <v>4629</v>
      </c>
      <c r="AN292" s="16" t="s">
        <v>4630</v>
      </c>
      <c r="AO292" s="16" t="s">
        <v>3452</v>
      </c>
      <c r="AP292" s="16" t="s">
        <v>3453</v>
      </c>
      <c r="AQ292" s="16" t="s">
        <v>3454</v>
      </c>
      <c r="AR292" s="18" t="s">
        <v>4631</v>
      </c>
      <c r="AS292" s="19" t="s">
        <v>774</v>
      </c>
      <c r="AT292" s="7" t="s">
        <v>4632</v>
      </c>
      <c r="AU292" s="7" t="s">
        <v>4633</v>
      </c>
      <c r="AV292" s="7" t="s">
        <v>226</v>
      </c>
      <c r="AW292" s="7" t="s">
        <v>202</v>
      </c>
      <c r="AX292" s="7" t="s">
        <v>202</v>
      </c>
      <c r="AY292" s="7" t="s">
        <v>202</v>
      </c>
      <c r="AZ292" s="7" t="s">
        <v>202</v>
      </c>
      <c r="BA292" s="7" t="s">
        <v>93</v>
      </c>
      <c r="BB292" s="7" t="s">
        <v>103</v>
      </c>
      <c r="BC292" s="7" t="s">
        <v>227</v>
      </c>
      <c r="BD292" s="7" t="s">
        <v>129</v>
      </c>
      <c r="BE292" s="7" t="s">
        <v>202</v>
      </c>
      <c r="BF292" s="7" t="s">
        <v>202</v>
      </c>
      <c r="BG292" s="7" t="s">
        <v>70</v>
      </c>
      <c r="BH292" s="7" t="s">
        <v>202</v>
      </c>
      <c r="BI292" s="7" t="s">
        <v>85</v>
      </c>
      <c r="BJ292" s="7" t="s">
        <v>72</v>
      </c>
      <c r="BK292" s="7" t="s">
        <v>90</v>
      </c>
      <c r="BL292" s="7" t="s">
        <v>73</v>
      </c>
      <c r="BM292" s="7" t="s">
        <v>4634</v>
      </c>
      <c r="BN292" s="20" t="s">
        <v>4635</v>
      </c>
      <c r="BO292" s="7" t="s">
        <v>4636</v>
      </c>
      <c r="BP292" s="8" t="s">
        <v>286</v>
      </c>
      <c r="BQ292" s="8" t="s">
        <v>236</v>
      </c>
      <c r="BR292" s="8" t="s">
        <v>234</v>
      </c>
      <c r="BS292" s="8" t="s">
        <v>451</v>
      </c>
      <c r="BT292" s="8" t="s">
        <v>285</v>
      </c>
      <c r="BU292" s="8" t="s">
        <v>202</v>
      </c>
      <c r="BV292" s="16" t="s">
        <v>202</v>
      </c>
      <c r="BW292" s="27" t="s">
        <v>237</v>
      </c>
      <c r="BX292" s="28" t="s">
        <v>4637</v>
      </c>
    </row>
    <row r="293" spans="1:76" s="6" customFormat="1" ht="37.5" customHeight="1" x14ac:dyDescent="0.35">
      <c r="A293" s="12" t="s">
        <v>191</v>
      </c>
      <c r="B293" s="7" t="s">
        <v>3967</v>
      </c>
      <c r="C293" s="7" t="s">
        <v>4638</v>
      </c>
      <c r="D293" s="7" t="s">
        <v>4639</v>
      </c>
      <c r="E293" s="7" t="s">
        <v>4640</v>
      </c>
      <c r="F293" s="7" t="s">
        <v>164</v>
      </c>
      <c r="G293" s="10" t="s">
        <v>324</v>
      </c>
      <c r="H293" s="7" t="s">
        <v>198</v>
      </c>
      <c r="I293" s="13" t="str">
        <f>TEXT(
  "2018-10-10",
  "JJ/MM/AA"
)</f>
        <v>10/10/18</v>
      </c>
      <c r="J293" s="14" t="s">
        <v>1959</v>
      </c>
      <c r="K293" s="14" t="s">
        <v>200</v>
      </c>
      <c r="L293" s="7" t="s">
        <v>201</v>
      </c>
      <c r="M293" s="7" t="s">
        <v>57</v>
      </c>
      <c r="N293" s="15" t="s">
        <v>3987</v>
      </c>
      <c r="O293" s="12" t="s">
        <v>202</v>
      </c>
      <c r="P293" s="7" t="s">
        <v>202</v>
      </c>
      <c r="Q293" s="7" t="s">
        <v>299</v>
      </c>
      <c r="R293" s="7" t="s">
        <v>1304</v>
      </c>
      <c r="S293" s="16" t="s">
        <v>1536</v>
      </c>
      <c r="T293" s="16" t="s">
        <v>515</v>
      </c>
      <c r="U293" s="16" t="s">
        <v>515</v>
      </c>
      <c r="V293" s="16" t="s">
        <v>760</v>
      </c>
      <c r="W293" s="17" t="s">
        <v>2153</v>
      </c>
      <c r="X293" s="7" t="s">
        <v>202</v>
      </c>
      <c r="Y293" s="16" t="s">
        <v>202</v>
      </c>
      <c r="Z293" s="16" t="s">
        <v>202</v>
      </c>
      <c r="AA293" s="16" t="s">
        <v>202</v>
      </c>
      <c r="AB293" s="16" t="s">
        <v>202</v>
      </c>
      <c r="AC293" s="8" t="s">
        <v>202</v>
      </c>
      <c r="AD293" s="16" t="s">
        <v>202</v>
      </c>
      <c r="AE293" s="16" t="s">
        <v>202</v>
      </c>
      <c r="AF293" s="16" t="s">
        <v>202</v>
      </c>
      <c r="AG293" s="16" t="s">
        <v>202</v>
      </c>
      <c r="AH293" s="8" t="s">
        <v>202</v>
      </c>
      <c r="AI293" s="16" t="s">
        <v>3543</v>
      </c>
      <c r="AJ293" s="16" t="s">
        <v>660</v>
      </c>
      <c r="AK293" s="16" t="s">
        <v>2132</v>
      </c>
      <c r="AL293" s="16" t="s">
        <v>1121</v>
      </c>
      <c r="AM293" s="8" t="s">
        <v>4641</v>
      </c>
      <c r="AN293" s="16" t="s">
        <v>4642</v>
      </c>
      <c r="AO293" s="16" t="s">
        <v>665</v>
      </c>
      <c r="AP293" s="16" t="s">
        <v>1167</v>
      </c>
      <c r="AQ293" s="16" t="s">
        <v>4643</v>
      </c>
      <c r="AR293" s="18" t="s">
        <v>4644</v>
      </c>
      <c r="AS293" s="19" t="s">
        <v>4645</v>
      </c>
      <c r="AT293" s="7" t="s">
        <v>4646</v>
      </c>
      <c r="AU293" s="7" t="s">
        <v>4647</v>
      </c>
      <c r="AV293" s="7" t="s">
        <v>226</v>
      </c>
      <c r="AW293" s="7" t="s">
        <v>202</v>
      </c>
      <c r="AX293" s="7" t="s">
        <v>202</v>
      </c>
      <c r="AY293" s="7" t="s">
        <v>202</v>
      </c>
      <c r="AZ293" s="7" t="s">
        <v>202</v>
      </c>
      <c r="BA293" s="7" t="s">
        <v>93</v>
      </c>
      <c r="BB293" s="7" t="s">
        <v>103</v>
      </c>
      <c r="BC293" s="7" t="s">
        <v>76</v>
      </c>
      <c r="BD293" s="7" t="s">
        <v>125</v>
      </c>
      <c r="BE293" s="7" t="s">
        <v>202</v>
      </c>
      <c r="BF293" s="7" t="s">
        <v>202</v>
      </c>
      <c r="BG293" s="7" t="s">
        <v>318</v>
      </c>
      <c r="BH293" s="7" t="s">
        <v>202</v>
      </c>
      <c r="BI293" s="7" t="s">
        <v>125</v>
      </c>
      <c r="BJ293" s="7" t="s">
        <v>72</v>
      </c>
      <c r="BK293" s="7" t="s">
        <v>90</v>
      </c>
      <c r="BL293" s="7" t="s">
        <v>227</v>
      </c>
      <c r="BM293" s="7" t="s">
        <v>4648</v>
      </c>
      <c r="BN293" s="20" t="s">
        <v>2235</v>
      </c>
      <c r="BO293" s="7" t="s">
        <v>4649</v>
      </c>
      <c r="BP293" s="8" t="s">
        <v>850</v>
      </c>
      <c r="BQ293" s="8" t="s">
        <v>322</v>
      </c>
      <c r="BR293" s="8" t="s">
        <v>323</v>
      </c>
      <c r="BS293" s="8" t="s">
        <v>295</v>
      </c>
      <c r="BT293" s="8" t="s">
        <v>326</v>
      </c>
      <c r="BU293" s="8" t="s">
        <v>325</v>
      </c>
      <c r="BV293" s="16" t="s">
        <v>202</v>
      </c>
      <c r="BW293" s="27" t="s">
        <v>327</v>
      </c>
      <c r="BX293" s="28" t="s">
        <v>4650</v>
      </c>
    </row>
    <row r="294" spans="1:76" s="6" customFormat="1" ht="37.5" customHeight="1" x14ac:dyDescent="0.35">
      <c r="A294" s="12" t="s">
        <v>191</v>
      </c>
      <c r="B294" s="7" t="s">
        <v>3967</v>
      </c>
      <c r="C294" s="7" t="s">
        <v>4651</v>
      </c>
      <c r="D294" s="7" t="s">
        <v>4652</v>
      </c>
      <c r="E294" s="7" t="s">
        <v>4653</v>
      </c>
      <c r="F294" s="7" t="s">
        <v>157</v>
      </c>
      <c r="G294" s="10" t="s">
        <v>4654</v>
      </c>
      <c r="H294" s="7" t="s">
        <v>198</v>
      </c>
      <c r="I294" s="13" t="str">
        <f>TEXT(
  "2018-10-10",
  "JJ/MM/AA"
)</f>
        <v>10/10/18</v>
      </c>
      <c r="J294" s="14" t="s">
        <v>3599</v>
      </c>
      <c r="K294" s="14" t="s">
        <v>200</v>
      </c>
      <c r="L294" s="7" t="s">
        <v>201</v>
      </c>
      <c r="M294" s="7" t="s">
        <v>57</v>
      </c>
      <c r="N294" s="15" t="s">
        <v>3987</v>
      </c>
      <c r="O294" s="12" t="s">
        <v>202</v>
      </c>
      <c r="P294" s="7" t="s">
        <v>202</v>
      </c>
      <c r="Q294" s="7" t="s">
        <v>203</v>
      </c>
      <c r="R294" s="7" t="s">
        <v>313</v>
      </c>
      <c r="S294" s="16" t="s">
        <v>2648</v>
      </c>
      <c r="T294" s="16" t="s">
        <v>515</v>
      </c>
      <c r="U294" s="16" t="s">
        <v>1337</v>
      </c>
      <c r="V294" s="16" t="s">
        <v>658</v>
      </c>
      <c r="W294" s="17" t="s">
        <v>2153</v>
      </c>
      <c r="X294" s="7" t="s">
        <v>202</v>
      </c>
      <c r="Y294" s="16" t="s">
        <v>202</v>
      </c>
      <c r="Z294" s="16" t="s">
        <v>202</v>
      </c>
      <c r="AA294" s="16" t="s">
        <v>202</v>
      </c>
      <c r="AB294" s="16" t="s">
        <v>202</v>
      </c>
      <c r="AC294" s="8" t="s">
        <v>202</v>
      </c>
      <c r="AD294" s="16" t="s">
        <v>202</v>
      </c>
      <c r="AE294" s="16" t="s">
        <v>202</v>
      </c>
      <c r="AF294" s="16" t="s">
        <v>202</v>
      </c>
      <c r="AG294" s="16" t="s">
        <v>202</v>
      </c>
      <c r="AH294" s="8" t="s">
        <v>202</v>
      </c>
      <c r="AI294" s="16" t="s">
        <v>4655</v>
      </c>
      <c r="AJ294" s="16" t="s">
        <v>684</v>
      </c>
      <c r="AK294" s="16" t="s">
        <v>911</v>
      </c>
      <c r="AL294" s="16" t="s">
        <v>1154</v>
      </c>
      <c r="AM294" s="8" t="s">
        <v>4656</v>
      </c>
      <c r="AN294" s="16" t="s">
        <v>4657</v>
      </c>
      <c r="AO294" s="16" t="s">
        <v>366</v>
      </c>
      <c r="AP294" s="16" t="s">
        <v>347</v>
      </c>
      <c r="AQ294" s="16" t="s">
        <v>465</v>
      </c>
      <c r="AR294" s="18" t="s">
        <v>4658</v>
      </c>
      <c r="AS294" s="19" t="s">
        <v>4645</v>
      </c>
      <c r="AT294" s="7" t="s">
        <v>4646</v>
      </c>
      <c r="AU294" s="7" t="s">
        <v>4659</v>
      </c>
      <c r="AV294" s="7" t="s">
        <v>226</v>
      </c>
      <c r="AW294" s="7" t="s">
        <v>202</v>
      </c>
      <c r="AX294" s="7" t="s">
        <v>202</v>
      </c>
      <c r="AY294" s="7" t="s">
        <v>202</v>
      </c>
      <c r="AZ294" s="7" t="s">
        <v>202</v>
      </c>
      <c r="BA294" s="7" t="s">
        <v>93</v>
      </c>
      <c r="BB294" s="7" t="s">
        <v>103</v>
      </c>
      <c r="BC294" s="7" t="s">
        <v>202</v>
      </c>
      <c r="BD294" s="7" t="s">
        <v>125</v>
      </c>
      <c r="BE294" s="7" t="s">
        <v>202</v>
      </c>
      <c r="BF294" s="7" t="s">
        <v>202</v>
      </c>
      <c r="BG294" s="7" t="s">
        <v>202</v>
      </c>
      <c r="BH294" s="7" t="s">
        <v>202</v>
      </c>
      <c r="BI294" s="7" t="s">
        <v>125</v>
      </c>
      <c r="BJ294" s="7" t="s">
        <v>72</v>
      </c>
      <c r="BK294" s="7" t="s">
        <v>101</v>
      </c>
      <c r="BL294" s="7" t="s">
        <v>202</v>
      </c>
      <c r="BM294" s="7" t="s">
        <v>4648</v>
      </c>
      <c r="BN294" s="20" t="s">
        <v>4660</v>
      </c>
      <c r="BO294" s="7" t="s">
        <v>4649</v>
      </c>
      <c r="BP294" s="8" t="s">
        <v>2594</v>
      </c>
      <c r="BQ294" s="8" t="s">
        <v>2848</v>
      </c>
      <c r="BR294" s="8" t="s">
        <v>323</v>
      </c>
      <c r="BS294" s="8" t="s">
        <v>3986</v>
      </c>
      <c r="BT294" s="8" t="s">
        <v>3971</v>
      </c>
      <c r="BU294" s="8" t="s">
        <v>202</v>
      </c>
      <c r="BV294" s="16" t="s">
        <v>202</v>
      </c>
      <c r="BW294" s="27" t="s">
        <v>3988</v>
      </c>
      <c r="BX294" s="28" t="s">
        <v>4661</v>
      </c>
    </row>
    <row r="295" spans="1:76" s="6" customFormat="1" ht="37.5" customHeight="1" x14ac:dyDescent="0.35">
      <c r="A295" s="12" t="s">
        <v>191</v>
      </c>
      <c r="B295" s="7" t="s">
        <v>3967</v>
      </c>
      <c r="C295" s="7" t="s">
        <v>4662</v>
      </c>
      <c r="D295" s="7" t="s">
        <v>4663</v>
      </c>
      <c r="E295" s="7" t="s">
        <v>4664</v>
      </c>
      <c r="F295" s="7" t="s">
        <v>157</v>
      </c>
      <c r="G295" s="10" t="s">
        <v>3987</v>
      </c>
      <c r="H295" s="7" t="s">
        <v>198</v>
      </c>
      <c r="I295" s="13" t="str">
        <f>TEXT(
  "2018-10-10",
  "JJ/MM/AA"
)</f>
        <v>10/10/18</v>
      </c>
      <c r="J295" s="14" t="s">
        <v>4665</v>
      </c>
      <c r="K295" s="14" t="s">
        <v>200</v>
      </c>
      <c r="L295" s="7" t="s">
        <v>201</v>
      </c>
      <c r="M295" s="7" t="s">
        <v>57</v>
      </c>
      <c r="N295" s="15" t="s">
        <v>3987</v>
      </c>
      <c r="O295" s="12" t="s">
        <v>202</v>
      </c>
      <c r="P295" s="7" t="s">
        <v>202</v>
      </c>
      <c r="Q295" s="7" t="s">
        <v>299</v>
      </c>
      <c r="R295" s="7" t="s">
        <v>1304</v>
      </c>
      <c r="S295" s="16" t="s">
        <v>541</v>
      </c>
      <c r="T295" s="16" t="s">
        <v>515</v>
      </c>
      <c r="U295" s="16" t="s">
        <v>515</v>
      </c>
      <c r="V295" s="16" t="s">
        <v>760</v>
      </c>
      <c r="W295" s="17" t="s">
        <v>2527</v>
      </c>
      <c r="X295" s="7" t="s">
        <v>64</v>
      </c>
      <c r="Y295" s="16" t="s">
        <v>202</v>
      </c>
      <c r="Z295" s="16" t="s">
        <v>202</v>
      </c>
      <c r="AA295" s="16" t="s">
        <v>202</v>
      </c>
      <c r="AB295" s="16" t="s">
        <v>202</v>
      </c>
      <c r="AC295" s="8" t="s">
        <v>202</v>
      </c>
      <c r="AD295" s="16" t="s">
        <v>202</v>
      </c>
      <c r="AE295" s="16" t="s">
        <v>202</v>
      </c>
      <c r="AF295" s="16" t="s">
        <v>202</v>
      </c>
      <c r="AG295" s="16" t="s">
        <v>202</v>
      </c>
      <c r="AH295" s="8" t="s">
        <v>202</v>
      </c>
      <c r="AI295" s="16" t="s">
        <v>4666</v>
      </c>
      <c r="AJ295" s="16" t="s">
        <v>660</v>
      </c>
      <c r="AK295" s="16" t="s">
        <v>2132</v>
      </c>
      <c r="AL295" s="16" t="s">
        <v>1121</v>
      </c>
      <c r="AM295" s="8" t="s">
        <v>4641</v>
      </c>
      <c r="AN295" s="16" t="s">
        <v>4667</v>
      </c>
      <c r="AO295" s="16" t="s">
        <v>665</v>
      </c>
      <c r="AP295" s="16" t="s">
        <v>1167</v>
      </c>
      <c r="AQ295" s="16" t="s">
        <v>4643</v>
      </c>
      <c r="AR295" s="18" t="s">
        <v>4644</v>
      </c>
      <c r="AS295" s="19" t="s">
        <v>4668</v>
      </c>
      <c r="AT295" s="7" t="s">
        <v>4646</v>
      </c>
      <c r="AU295" s="7" t="s">
        <v>4659</v>
      </c>
      <c r="AV295" s="7" t="s">
        <v>226</v>
      </c>
      <c r="AW295" s="7" t="s">
        <v>202</v>
      </c>
      <c r="AX295" s="7" t="s">
        <v>202</v>
      </c>
      <c r="AY295" s="7" t="s">
        <v>202</v>
      </c>
      <c r="AZ295" s="7" t="s">
        <v>202</v>
      </c>
      <c r="BA295" s="7" t="s">
        <v>93</v>
      </c>
      <c r="BB295" s="7" t="s">
        <v>103</v>
      </c>
      <c r="BC295" s="7" t="s">
        <v>202</v>
      </c>
      <c r="BD295" s="7" t="s">
        <v>125</v>
      </c>
      <c r="BE295" s="7" t="s">
        <v>202</v>
      </c>
      <c r="BF295" s="7" t="s">
        <v>202</v>
      </c>
      <c r="BG295" s="7" t="s">
        <v>202</v>
      </c>
      <c r="BH295" s="7" t="s">
        <v>202</v>
      </c>
      <c r="BI295" s="7" t="s">
        <v>125</v>
      </c>
      <c r="BJ295" s="7" t="s">
        <v>72</v>
      </c>
      <c r="BK295" s="7" t="s">
        <v>101</v>
      </c>
      <c r="BL295" s="7" t="s">
        <v>202</v>
      </c>
      <c r="BM295" s="7" t="s">
        <v>4648</v>
      </c>
      <c r="BN295" s="20" t="s">
        <v>4669</v>
      </c>
      <c r="BO295" s="7" t="s">
        <v>4649</v>
      </c>
      <c r="BP295" s="8" t="s">
        <v>2594</v>
      </c>
      <c r="BQ295" s="8" t="s">
        <v>2848</v>
      </c>
      <c r="BR295" s="8" t="s">
        <v>323</v>
      </c>
      <c r="BS295" s="8" t="s">
        <v>3986</v>
      </c>
      <c r="BT295" s="8" t="s">
        <v>3971</v>
      </c>
      <c r="BU295" s="8" t="s">
        <v>202</v>
      </c>
      <c r="BV295" s="16" t="s">
        <v>202</v>
      </c>
      <c r="BW295" s="27" t="s">
        <v>3988</v>
      </c>
      <c r="BX295" s="28" t="s">
        <v>4670</v>
      </c>
    </row>
    <row r="296" spans="1:76" s="6" customFormat="1" ht="37.5" customHeight="1" x14ac:dyDescent="0.35">
      <c r="A296" s="12" t="s">
        <v>191</v>
      </c>
      <c r="B296" s="7" t="s">
        <v>375</v>
      </c>
      <c r="C296" s="7" t="s">
        <v>4671</v>
      </c>
      <c r="D296" s="7" t="s">
        <v>4672</v>
      </c>
      <c r="E296" s="7" t="s">
        <v>4673</v>
      </c>
      <c r="F296" s="7" t="s">
        <v>145</v>
      </c>
      <c r="G296" s="10" t="s">
        <v>401</v>
      </c>
      <c r="H296" s="7" t="s">
        <v>198</v>
      </c>
      <c r="I296" s="13" t="str">
        <f>TEXT(
  "2018-10-10",
  "JJ/MM/AA"
)</f>
        <v>10/10/18</v>
      </c>
      <c r="J296" s="14" t="s">
        <v>3536</v>
      </c>
      <c r="K296" s="14" t="s">
        <v>200</v>
      </c>
      <c r="L296" s="7" t="s">
        <v>201</v>
      </c>
      <c r="M296" s="7" t="s">
        <v>57</v>
      </c>
      <c r="N296" s="15" t="s">
        <v>401</v>
      </c>
      <c r="O296" s="12" t="s">
        <v>202</v>
      </c>
      <c r="P296" s="7" t="s">
        <v>203</v>
      </c>
      <c r="Q296" s="7" t="s">
        <v>546</v>
      </c>
      <c r="R296" s="7" t="s">
        <v>4674</v>
      </c>
      <c r="S296" s="16" t="s">
        <v>2189</v>
      </c>
      <c r="T296" s="16" t="s">
        <v>2562</v>
      </c>
      <c r="U296" s="16" t="s">
        <v>603</v>
      </c>
      <c r="V296" s="16" t="s">
        <v>2562</v>
      </c>
      <c r="W296" s="17" t="s">
        <v>4675</v>
      </c>
      <c r="X296" s="7" t="s">
        <v>82</v>
      </c>
      <c r="Y296" s="16" t="s">
        <v>202</v>
      </c>
      <c r="Z296" s="16" t="s">
        <v>202</v>
      </c>
      <c r="AA296" s="16" t="s">
        <v>202</v>
      </c>
      <c r="AB296" s="16" t="s">
        <v>202</v>
      </c>
      <c r="AC296" s="8" t="s">
        <v>202</v>
      </c>
      <c r="AD296" s="16" t="s">
        <v>1455</v>
      </c>
      <c r="AE296" s="16" t="s">
        <v>2562</v>
      </c>
      <c r="AF296" s="16" t="s">
        <v>4676</v>
      </c>
      <c r="AG296" s="16" t="s">
        <v>603</v>
      </c>
      <c r="AH296" s="8" t="s">
        <v>4677</v>
      </c>
      <c r="AI296" s="16" t="s">
        <v>4678</v>
      </c>
      <c r="AJ296" s="16" t="s">
        <v>214</v>
      </c>
      <c r="AK296" s="16" t="s">
        <v>215</v>
      </c>
      <c r="AL296" s="16" t="s">
        <v>216</v>
      </c>
      <c r="AM296" s="8" t="s">
        <v>4679</v>
      </c>
      <c r="AN296" s="16" t="s">
        <v>4680</v>
      </c>
      <c r="AO296" s="16" t="s">
        <v>347</v>
      </c>
      <c r="AP296" s="16" t="s">
        <v>348</v>
      </c>
      <c r="AQ296" s="16" t="s">
        <v>708</v>
      </c>
      <c r="AR296" s="18" t="s">
        <v>4681</v>
      </c>
      <c r="AS296" s="19" t="s">
        <v>4682</v>
      </c>
      <c r="AT296" s="7" t="s">
        <v>4683</v>
      </c>
      <c r="AU296" s="7" t="s">
        <v>4684</v>
      </c>
      <c r="AV296" s="7" t="s">
        <v>226</v>
      </c>
      <c r="AW296" s="7" t="s">
        <v>202</v>
      </c>
      <c r="AX296" s="7" t="s">
        <v>202</v>
      </c>
      <c r="AY296" s="7" t="s">
        <v>202</v>
      </c>
      <c r="AZ296" s="7" t="s">
        <v>65</v>
      </c>
      <c r="BA296" s="7" t="s">
        <v>93</v>
      </c>
      <c r="BB296" s="7" t="s">
        <v>103</v>
      </c>
      <c r="BC296" s="7" t="s">
        <v>227</v>
      </c>
      <c r="BD296" s="7" t="s">
        <v>121</v>
      </c>
      <c r="BE296" s="7" t="s">
        <v>62</v>
      </c>
      <c r="BF296" s="7" t="s">
        <v>86</v>
      </c>
      <c r="BG296" s="7" t="s">
        <v>3548</v>
      </c>
      <c r="BH296" s="7" t="s">
        <v>63</v>
      </c>
      <c r="BI296" s="7" t="s">
        <v>122</v>
      </c>
      <c r="BJ296" s="7" t="s">
        <v>72</v>
      </c>
      <c r="BK296" s="7" t="s">
        <v>90</v>
      </c>
      <c r="BL296" s="7" t="s">
        <v>227</v>
      </c>
      <c r="BM296" s="7" t="s">
        <v>4685</v>
      </c>
      <c r="BN296" s="20" t="s">
        <v>4686</v>
      </c>
      <c r="BO296" s="7" t="s">
        <v>4687</v>
      </c>
      <c r="BP296" s="8" t="s">
        <v>1201</v>
      </c>
      <c r="BQ296" s="8" t="s">
        <v>253</v>
      </c>
      <c r="BR296" s="8" t="s">
        <v>1265</v>
      </c>
      <c r="BS296" s="8" t="s">
        <v>402</v>
      </c>
      <c r="BT296" s="8" t="s">
        <v>202</v>
      </c>
      <c r="BU296" s="8" t="s">
        <v>202</v>
      </c>
      <c r="BV296" s="16" t="s">
        <v>4688</v>
      </c>
      <c r="BW296" s="27" t="s">
        <v>405</v>
      </c>
      <c r="BX296" s="28" t="s">
        <v>4689</v>
      </c>
    </row>
    <row r="297" spans="1:76" s="6" customFormat="1" ht="37.5" customHeight="1" x14ac:dyDescent="0.35">
      <c r="A297" s="12" t="s">
        <v>191</v>
      </c>
      <c r="B297" s="7" t="s">
        <v>375</v>
      </c>
      <c r="C297" s="7" t="s">
        <v>4690</v>
      </c>
      <c r="D297" s="7" t="s">
        <v>4691</v>
      </c>
      <c r="E297" s="7" t="s">
        <v>4692</v>
      </c>
      <c r="F297" s="7" t="s">
        <v>144</v>
      </c>
      <c r="G297" s="10" t="s">
        <v>402</v>
      </c>
      <c r="H297" s="7" t="s">
        <v>198</v>
      </c>
      <c r="I297" s="13" t="str">
        <f>TEXT(
  "2018-10-10",
  "JJ/MM/AA"
)</f>
        <v>10/10/18</v>
      </c>
      <c r="J297" s="14" t="s">
        <v>3536</v>
      </c>
      <c r="K297" s="14" t="s">
        <v>200</v>
      </c>
      <c r="L297" s="7" t="s">
        <v>201</v>
      </c>
      <c r="M297" s="7" t="s">
        <v>57</v>
      </c>
      <c r="N297" s="15" t="s">
        <v>402</v>
      </c>
      <c r="O297" s="12" t="s">
        <v>202</v>
      </c>
      <c r="P297" s="7" t="s">
        <v>203</v>
      </c>
      <c r="Q297" s="7" t="s">
        <v>546</v>
      </c>
      <c r="R297" s="7" t="s">
        <v>4674</v>
      </c>
      <c r="S297" s="16" t="s">
        <v>2189</v>
      </c>
      <c r="T297" s="16" t="s">
        <v>2562</v>
      </c>
      <c r="U297" s="16" t="s">
        <v>603</v>
      </c>
      <c r="V297" s="16" t="s">
        <v>2562</v>
      </c>
      <c r="W297" s="17" t="s">
        <v>4675</v>
      </c>
      <c r="X297" s="7" t="s">
        <v>82</v>
      </c>
      <c r="Y297" s="16" t="s">
        <v>202</v>
      </c>
      <c r="Z297" s="16" t="s">
        <v>202</v>
      </c>
      <c r="AA297" s="16" t="s">
        <v>202</v>
      </c>
      <c r="AB297" s="16" t="s">
        <v>202</v>
      </c>
      <c r="AC297" s="8" t="s">
        <v>202</v>
      </c>
      <c r="AD297" s="16" t="s">
        <v>1455</v>
      </c>
      <c r="AE297" s="16" t="s">
        <v>2562</v>
      </c>
      <c r="AF297" s="16" t="s">
        <v>4676</v>
      </c>
      <c r="AG297" s="16" t="s">
        <v>603</v>
      </c>
      <c r="AH297" s="8" t="s">
        <v>4693</v>
      </c>
      <c r="AI297" s="16" t="s">
        <v>4678</v>
      </c>
      <c r="AJ297" s="16" t="s">
        <v>214</v>
      </c>
      <c r="AK297" s="16" t="s">
        <v>215</v>
      </c>
      <c r="AL297" s="16" t="s">
        <v>216</v>
      </c>
      <c r="AM297" s="8" t="s">
        <v>4694</v>
      </c>
      <c r="AN297" s="16" t="s">
        <v>4680</v>
      </c>
      <c r="AO297" s="16" t="s">
        <v>347</v>
      </c>
      <c r="AP297" s="16" t="s">
        <v>348</v>
      </c>
      <c r="AQ297" s="16" t="s">
        <v>708</v>
      </c>
      <c r="AR297" s="18" t="s">
        <v>4695</v>
      </c>
      <c r="AS297" s="19" t="s">
        <v>4696</v>
      </c>
      <c r="AT297" s="7" t="s">
        <v>4697</v>
      </c>
      <c r="AU297" s="7" t="s">
        <v>4698</v>
      </c>
      <c r="AV297" s="7" t="s">
        <v>226</v>
      </c>
      <c r="AW297" s="7" t="s">
        <v>202</v>
      </c>
      <c r="AX297" s="7" t="s">
        <v>202</v>
      </c>
      <c r="AY297" s="7" t="s">
        <v>202</v>
      </c>
      <c r="AZ297" s="7" t="s">
        <v>102</v>
      </c>
      <c r="BA297" s="7" t="s">
        <v>93</v>
      </c>
      <c r="BB297" s="7" t="s">
        <v>103</v>
      </c>
      <c r="BC297" s="7" t="s">
        <v>227</v>
      </c>
      <c r="BD297" s="7" t="s">
        <v>121</v>
      </c>
      <c r="BE297" s="7" t="s">
        <v>78</v>
      </c>
      <c r="BF297" s="7" t="s">
        <v>100</v>
      </c>
      <c r="BG297" s="7" t="s">
        <v>3548</v>
      </c>
      <c r="BH297" s="7" t="s">
        <v>63</v>
      </c>
      <c r="BI297" s="7" t="s">
        <v>122</v>
      </c>
      <c r="BJ297" s="7" t="s">
        <v>72</v>
      </c>
      <c r="BK297" s="7" t="s">
        <v>90</v>
      </c>
      <c r="BL297" s="7" t="s">
        <v>227</v>
      </c>
      <c r="BM297" s="7" t="s">
        <v>4699</v>
      </c>
      <c r="BN297" s="20" t="s">
        <v>4686</v>
      </c>
      <c r="BO297" s="7" t="s">
        <v>4700</v>
      </c>
      <c r="BP297" s="8" t="s">
        <v>253</v>
      </c>
      <c r="BQ297" s="8" t="s">
        <v>435</v>
      </c>
      <c r="BR297" s="8" t="s">
        <v>202</v>
      </c>
      <c r="BS297" s="8" t="s">
        <v>1201</v>
      </c>
      <c r="BT297" s="8" t="s">
        <v>202</v>
      </c>
      <c r="BU297" s="8" t="s">
        <v>202</v>
      </c>
      <c r="BV297" s="16" t="s">
        <v>4701</v>
      </c>
      <c r="BW297" s="27" t="s">
        <v>405</v>
      </c>
      <c r="BX297" s="28" t="s">
        <v>4702</v>
      </c>
    </row>
    <row r="298" spans="1:76" s="6" customFormat="1" ht="37.5" customHeight="1" x14ac:dyDescent="0.35">
      <c r="A298" s="12" t="s">
        <v>191</v>
      </c>
      <c r="B298" s="7" t="s">
        <v>291</v>
      </c>
      <c r="C298" s="7" t="s">
        <v>4703</v>
      </c>
      <c r="D298" s="7" t="s">
        <v>4704</v>
      </c>
      <c r="E298" s="7" t="s">
        <v>4705</v>
      </c>
      <c r="F298" s="7" t="s">
        <v>164</v>
      </c>
      <c r="G298" s="10" t="s">
        <v>4706</v>
      </c>
      <c r="H298" s="7" t="s">
        <v>296</v>
      </c>
      <c r="I298" s="13" t="str">
        <f>TEXT(
  "2021-04-01",
  "JJ/MM/AA"
)</f>
        <v>01/04/21</v>
      </c>
      <c r="J298" s="14" t="s">
        <v>2392</v>
      </c>
      <c r="K298" s="14" t="s">
        <v>200</v>
      </c>
      <c r="L298" s="7" t="s">
        <v>201</v>
      </c>
      <c r="M298" s="7" t="s">
        <v>57</v>
      </c>
      <c r="N298" s="15" t="s">
        <v>4706</v>
      </c>
      <c r="O298" s="12" t="s">
        <v>202</v>
      </c>
      <c r="P298" s="7" t="s">
        <v>203</v>
      </c>
      <c r="Q298" s="7" t="s">
        <v>486</v>
      </c>
      <c r="R298" s="7" t="s">
        <v>313</v>
      </c>
      <c r="S298" s="16" t="s">
        <v>1740</v>
      </c>
      <c r="T298" s="16" t="s">
        <v>545</v>
      </c>
      <c r="U298" s="16" t="s">
        <v>302</v>
      </c>
      <c r="V298" s="16" t="s">
        <v>1495</v>
      </c>
      <c r="W298" s="17" t="s">
        <v>491</v>
      </c>
      <c r="X298" s="7" t="s">
        <v>64</v>
      </c>
      <c r="Y298" s="16" t="s">
        <v>202</v>
      </c>
      <c r="Z298" s="16" t="s">
        <v>202</v>
      </c>
      <c r="AA298" s="16" t="s">
        <v>202</v>
      </c>
      <c r="AB298" s="16" t="s">
        <v>202</v>
      </c>
      <c r="AC298" s="8" t="s">
        <v>202</v>
      </c>
      <c r="AD298" s="16" t="s">
        <v>896</v>
      </c>
      <c r="AE298" s="16" t="s">
        <v>302</v>
      </c>
      <c r="AF298" s="16" t="s">
        <v>1607</v>
      </c>
      <c r="AG298" s="16" t="s">
        <v>1495</v>
      </c>
      <c r="AH298" s="8" t="s">
        <v>4707</v>
      </c>
      <c r="AI298" s="16" t="s">
        <v>1742</v>
      </c>
      <c r="AJ298" s="16" t="s">
        <v>214</v>
      </c>
      <c r="AK298" s="16" t="s">
        <v>215</v>
      </c>
      <c r="AL298" s="16" t="s">
        <v>216</v>
      </c>
      <c r="AM298" s="8" t="s">
        <v>4708</v>
      </c>
      <c r="AN298" s="16" t="s">
        <v>1744</v>
      </c>
      <c r="AO298" s="16" t="s">
        <v>219</v>
      </c>
      <c r="AP298" s="16" t="s">
        <v>220</v>
      </c>
      <c r="AQ298" s="16" t="s">
        <v>221</v>
      </c>
      <c r="AR298" s="18" t="s">
        <v>4709</v>
      </c>
      <c r="AS298" s="19" t="s">
        <v>501</v>
      </c>
      <c r="AT298" s="7" t="s">
        <v>4710</v>
      </c>
      <c r="AU298" s="7" t="s">
        <v>4711</v>
      </c>
      <c r="AV298" s="7" t="s">
        <v>226</v>
      </c>
      <c r="AW298" s="7" t="s">
        <v>202</v>
      </c>
      <c r="AX298" s="7" t="s">
        <v>202</v>
      </c>
      <c r="AY298" s="7" t="s">
        <v>202</v>
      </c>
      <c r="AZ298" s="7" t="s">
        <v>202</v>
      </c>
      <c r="BA298" s="7" t="s">
        <v>87</v>
      </c>
      <c r="BB298" s="7" t="s">
        <v>93</v>
      </c>
      <c r="BC298" s="7" t="s">
        <v>76</v>
      </c>
      <c r="BD298" s="7" t="s">
        <v>104</v>
      </c>
      <c r="BE298" s="7" t="s">
        <v>202</v>
      </c>
      <c r="BF298" s="7" t="s">
        <v>202</v>
      </c>
      <c r="BG298" s="7" t="s">
        <v>318</v>
      </c>
      <c r="BH298" s="7" t="s">
        <v>202</v>
      </c>
      <c r="BI298" s="7" t="s">
        <v>131</v>
      </c>
      <c r="BJ298" s="7" t="s">
        <v>90</v>
      </c>
      <c r="BK298" s="7" t="s">
        <v>112</v>
      </c>
      <c r="BL298" s="7" t="s">
        <v>227</v>
      </c>
      <c r="BM298" s="7" t="s">
        <v>4712</v>
      </c>
      <c r="BN298" s="20" t="s">
        <v>4713</v>
      </c>
      <c r="BO298" s="7" t="s">
        <v>4714</v>
      </c>
      <c r="BP298" s="8" t="s">
        <v>202</v>
      </c>
      <c r="BQ298" s="8" t="s">
        <v>202</v>
      </c>
      <c r="BR298" s="8" t="s">
        <v>202</v>
      </c>
      <c r="BS298" s="8" t="s">
        <v>202</v>
      </c>
      <c r="BT298" s="8" t="s">
        <v>202</v>
      </c>
      <c r="BU298" s="8" t="s">
        <v>202</v>
      </c>
      <c r="BV298" s="16" t="s">
        <v>202</v>
      </c>
      <c r="BW298" s="27" t="s">
        <v>327</v>
      </c>
      <c r="BX298" s="28" t="s">
        <v>4715</v>
      </c>
    </row>
    <row r="299" spans="1:76" s="6" customFormat="1" ht="37.5" customHeight="1" x14ac:dyDescent="0.35">
      <c r="A299" s="12" t="s">
        <v>191</v>
      </c>
      <c r="B299" s="7" t="s">
        <v>291</v>
      </c>
      <c r="C299" s="7" t="s">
        <v>4716</v>
      </c>
      <c r="D299" s="7" t="s">
        <v>4717</v>
      </c>
      <c r="E299" s="7" t="s">
        <v>4718</v>
      </c>
      <c r="F299" s="7" t="s">
        <v>164</v>
      </c>
      <c r="G299" s="10" t="s">
        <v>4719</v>
      </c>
      <c r="H299" s="7" t="s">
        <v>296</v>
      </c>
      <c r="I299" s="13" t="str">
        <f>TEXT(
  "2018-10-10",
  "JJ/MM/AA"
)</f>
        <v>10/10/18</v>
      </c>
      <c r="J299" s="14" t="s">
        <v>1796</v>
      </c>
      <c r="K299" s="14" t="s">
        <v>200</v>
      </c>
      <c r="L299" s="7" t="s">
        <v>201</v>
      </c>
      <c r="M299" s="7" t="s">
        <v>57</v>
      </c>
      <c r="N299" s="15" t="s">
        <v>4706</v>
      </c>
      <c r="O299" s="12" t="s">
        <v>202</v>
      </c>
      <c r="P299" s="7" t="s">
        <v>202</v>
      </c>
      <c r="Q299" s="7" t="s">
        <v>489</v>
      </c>
      <c r="R299" s="7" t="s">
        <v>1210</v>
      </c>
      <c r="S299" s="16" t="s">
        <v>204</v>
      </c>
      <c r="T299" s="16" t="s">
        <v>572</v>
      </c>
      <c r="U299" s="16" t="s">
        <v>687</v>
      </c>
      <c r="V299" s="16" t="s">
        <v>1450</v>
      </c>
      <c r="W299" s="17" t="s">
        <v>704</v>
      </c>
      <c r="X299" s="7" t="s">
        <v>64</v>
      </c>
      <c r="Y299" s="16" t="s">
        <v>202</v>
      </c>
      <c r="Z299" s="16" t="s">
        <v>202</v>
      </c>
      <c r="AA299" s="16" t="s">
        <v>202</v>
      </c>
      <c r="AB299" s="16" t="s">
        <v>202</v>
      </c>
      <c r="AC299" s="8" t="s">
        <v>202</v>
      </c>
      <c r="AD299" s="16" t="s">
        <v>202</v>
      </c>
      <c r="AE299" s="16" t="s">
        <v>202</v>
      </c>
      <c r="AF299" s="16" t="s">
        <v>202</v>
      </c>
      <c r="AG299" s="16" t="s">
        <v>202</v>
      </c>
      <c r="AH299" s="8" t="s">
        <v>202</v>
      </c>
      <c r="AI299" s="16" t="s">
        <v>4720</v>
      </c>
      <c r="AJ299" s="16" t="s">
        <v>214</v>
      </c>
      <c r="AK299" s="16" t="s">
        <v>215</v>
      </c>
      <c r="AL299" s="16" t="s">
        <v>216</v>
      </c>
      <c r="AM299" s="8" t="s">
        <v>4721</v>
      </c>
      <c r="AN299" s="16" t="s">
        <v>4722</v>
      </c>
      <c r="AO299" s="16" t="s">
        <v>219</v>
      </c>
      <c r="AP299" s="16" t="s">
        <v>220</v>
      </c>
      <c r="AQ299" s="16" t="s">
        <v>221</v>
      </c>
      <c r="AR299" s="18" t="s">
        <v>4723</v>
      </c>
      <c r="AS299" s="19" t="s">
        <v>710</v>
      </c>
      <c r="AT299" s="7" t="s">
        <v>4710</v>
      </c>
      <c r="AU299" s="7" t="s">
        <v>4724</v>
      </c>
      <c r="AV299" s="7" t="s">
        <v>226</v>
      </c>
      <c r="AW299" s="7" t="s">
        <v>202</v>
      </c>
      <c r="AX299" s="7" t="s">
        <v>202</v>
      </c>
      <c r="AY299" s="7" t="s">
        <v>202</v>
      </c>
      <c r="AZ299" s="7" t="s">
        <v>202</v>
      </c>
      <c r="BA299" s="7" t="s">
        <v>93</v>
      </c>
      <c r="BB299" s="7" t="s">
        <v>103</v>
      </c>
      <c r="BC299" s="7" t="s">
        <v>76</v>
      </c>
      <c r="BD299" s="7" t="s">
        <v>104</v>
      </c>
      <c r="BE299" s="7" t="s">
        <v>202</v>
      </c>
      <c r="BF299" s="7" t="s">
        <v>202</v>
      </c>
      <c r="BG299" s="7" t="s">
        <v>318</v>
      </c>
      <c r="BH299" s="7" t="s">
        <v>202</v>
      </c>
      <c r="BI299" s="7" t="s">
        <v>131</v>
      </c>
      <c r="BJ299" s="7" t="s">
        <v>72</v>
      </c>
      <c r="BK299" s="7" t="s">
        <v>90</v>
      </c>
      <c r="BL299" s="7" t="s">
        <v>227</v>
      </c>
      <c r="BM299" s="7" t="s">
        <v>935</v>
      </c>
      <c r="BN299" s="20" t="s">
        <v>4713</v>
      </c>
      <c r="BO299" s="7" t="s">
        <v>4714</v>
      </c>
      <c r="BP299" s="8" t="s">
        <v>850</v>
      </c>
      <c r="BQ299" s="8" t="s">
        <v>354</v>
      </c>
      <c r="BR299" s="8" t="s">
        <v>323</v>
      </c>
      <c r="BS299" s="8" t="s">
        <v>295</v>
      </c>
      <c r="BT299" s="8" t="s">
        <v>324</v>
      </c>
      <c r="BU299" s="8" t="s">
        <v>325</v>
      </c>
      <c r="BV299" s="16" t="s">
        <v>202</v>
      </c>
      <c r="BW299" s="27" t="s">
        <v>327</v>
      </c>
      <c r="BX299" s="28" t="s">
        <v>4725</v>
      </c>
    </row>
    <row r="300" spans="1:76" s="6" customFormat="1" ht="37.5" customHeight="1" x14ac:dyDescent="0.35">
      <c r="A300" s="12" t="s">
        <v>191</v>
      </c>
      <c r="B300" s="7" t="s">
        <v>291</v>
      </c>
      <c r="C300" s="7" t="s">
        <v>4726</v>
      </c>
      <c r="D300" s="7" t="s">
        <v>4727</v>
      </c>
      <c r="E300" s="7" t="s">
        <v>1116</v>
      </c>
      <c r="F300" s="7" t="s">
        <v>164</v>
      </c>
      <c r="G300" s="10" t="s">
        <v>326</v>
      </c>
      <c r="H300" s="7" t="s">
        <v>296</v>
      </c>
      <c r="I300" s="13" t="str">
        <f>TEXT(
  "2018-10-10",
  "JJ/MM/AA"
)</f>
        <v>10/10/18</v>
      </c>
      <c r="J300" s="14" t="s">
        <v>4728</v>
      </c>
      <c r="K300" s="14" t="s">
        <v>200</v>
      </c>
      <c r="L300" s="7" t="s">
        <v>201</v>
      </c>
      <c r="M300" s="7" t="s">
        <v>57</v>
      </c>
      <c r="N300" s="15" t="s">
        <v>4706</v>
      </c>
      <c r="O300" s="12" t="s">
        <v>202</v>
      </c>
      <c r="P300" s="7" t="s">
        <v>203</v>
      </c>
      <c r="Q300" s="7" t="s">
        <v>486</v>
      </c>
      <c r="R300" s="7" t="s">
        <v>313</v>
      </c>
      <c r="S300" s="16" t="s">
        <v>1740</v>
      </c>
      <c r="T300" s="16" t="s">
        <v>545</v>
      </c>
      <c r="U300" s="16" t="s">
        <v>302</v>
      </c>
      <c r="V300" s="16" t="s">
        <v>1495</v>
      </c>
      <c r="W300" s="17" t="s">
        <v>491</v>
      </c>
      <c r="X300" s="7" t="s">
        <v>64</v>
      </c>
      <c r="Y300" s="16" t="s">
        <v>202</v>
      </c>
      <c r="Z300" s="16" t="s">
        <v>202</v>
      </c>
      <c r="AA300" s="16" t="s">
        <v>202</v>
      </c>
      <c r="AB300" s="16" t="s">
        <v>202</v>
      </c>
      <c r="AC300" s="8" t="s">
        <v>202</v>
      </c>
      <c r="AD300" s="16" t="s">
        <v>896</v>
      </c>
      <c r="AE300" s="16" t="s">
        <v>302</v>
      </c>
      <c r="AF300" s="16" t="s">
        <v>1607</v>
      </c>
      <c r="AG300" s="16" t="s">
        <v>1495</v>
      </c>
      <c r="AH300" s="8" t="s">
        <v>4729</v>
      </c>
      <c r="AI300" s="16" t="s">
        <v>1742</v>
      </c>
      <c r="AJ300" s="16" t="s">
        <v>214</v>
      </c>
      <c r="AK300" s="16" t="s">
        <v>215</v>
      </c>
      <c r="AL300" s="16" t="s">
        <v>216</v>
      </c>
      <c r="AM300" s="8" t="s">
        <v>4730</v>
      </c>
      <c r="AN300" s="16" t="s">
        <v>1744</v>
      </c>
      <c r="AO300" s="16" t="s">
        <v>219</v>
      </c>
      <c r="AP300" s="16" t="s">
        <v>220</v>
      </c>
      <c r="AQ300" s="16" t="s">
        <v>221</v>
      </c>
      <c r="AR300" s="18" t="s">
        <v>4731</v>
      </c>
      <c r="AS300" s="19" t="s">
        <v>501</v>
      </c>
      <c r="AT300" s="7" t="s">
        <v>4710</v>
      </c>
      <c r="AU300" s="7" t="s">
        <v>4724</v>
      </c>
      <c r="AV300" s="7" t="s">
        <v>226</v>
      </c>
      <c r="AW300" s="7" t="s">
        <v>202</v>
      </c>
      <c r="AX300" s="7" t="s">
        <v>202</v>
      </c>
      <c r="AY300" s="7" t="s">
        <v>202</v>
      </c>
      <c r="AZ300" s="7" t="s">
        <v>202</v>
      </c>
      <c r="BA300" s="7" t="s">
        <v>93</v>
      </c>
      <c r="BB300" s="7" t="s">
        <v>103</v>
      </c>
      <c r="BC300" s="7" t="s">
        <v>76</v>
      </c>
      <c r="BD300" s="7" t="s">
        <v>104</v>
      </c>
      <c r="BE300" s="7" t="s">
        <v>202</v>
      </c>
      <c r="BF300" s="7" t="s">
        <v>202</v>
      </c>
      <c r="BG300" s="7" t="s">
        <v>318</v>
      </c>
      <c r="BH300" s="7" t="s">
        <v>202</v>
      </c>
      <c r="BI300" s="7" t="s">
        <v>131</v>
      </c>
      <c r="BJ300" s="7" t="s">
        <v>72</v>
      </c>
      <c r="BK300" s="7" t="s">
        <v>90</v>
      </c>
      <c r="BL300" s="7" t="s">
        <v>227</v>
      </c>
      <c r="BM300" s="7" t="s">
        <v>935</v>
      </c>
      <c r="BN300" s="20" t="s">
        <v>777</v>
      </c>
      <c r="BO300" s="7" t="s">
        <v>4714</v>
      </c>
      <c r="BP300" s="8" t="s">
        <v>850</v>
      </c>
      <c r="BQ300" s="8" t="s">
        <v>354</v>
      </c>
      <c r="BR300" s="8" t="s">
        <v>323</v>
      </c>
      <c r="BS300" s="8" t="s">
        <v>295</v>
      </c>
      <c r="BT300" s="8" t="s">
        <v>324</v>
      </c>
      <c r="BU300" s="8" t="s">
        <v>325</v>
      </c>
      <c r="BV300" s="16" t="s">
        <v>202</v>
      </c>
      <c r="BW300" s="27" t="s">
        <v>327</v>
      </c>
      <c r="BX300" s="28" t="s">
        <v>4732</v>
      </c>
    </row>
    <row r="301" spans="1:76" s="6" customFormat="1" ht="37.5" customHeight="1" x14ac:dyDescent="0.35">
      <c r="A301" s="12" t="s">
        <v>191</v>
      </c>
      <c r="B301" s="7" t="s">
        <v>852</v>
      </c>
      <c r="C301" s="7" t="s">
        <v>4733</v>
      </c>
      <c r="D301" s="7" t="s">
        <v>4734</v>
      </c>
      <c r="E301" s="7" t="s">
        <v>4735</v>
      </c>
      <c r="F301" s="7" t="s">
        <v>856</v>
      </c>
      <c r="G301" s="10" t="s">
        <v>753</v>
      </c>
      <c r="H301" s="7" t="s">
        <v>296</v>
      </c>
      <c r="I301" s="13" t="str">
        <f>TEXT(
  "2018-10-23",
  "JJ/MM/AA"
)</f>
        <v>23/10/18</v>
      </c>
      <c r="J301" s="14" t="s">
        <v>1660</v>
      </c>
      <c r="K301" s="14" t="s">
        <v>200</v>
      </c>
      <c r="L301" s="7" t="s">
        <v>201</v>
      </c>
      <c r="M301" s="7" t="s">
        <v>57</v>
      </c>
      <c r="N301" s="15" t="s">
        <v>253</v>
      </c>
      <c r="O301" s="12" t="s">
        <v>202</v>
      </c>
      <c r="P301" s="7" t="s">
        <v>203</v>
      </c>
      <c r="Q301" s="7" t="s">
        <v>946</v>
      </c>
      <c r="R301" s="7" t="s">
        <v>1661</v>
      </c>
      <c r="S301" s="16" t="s">
        <v>204</v>
      </c>
      <c r="T301" s="16" t="s">
        <v>515</v>
      </c>
      <c r="U301" s="16" t="s">
        <v>515</v>
      </c>
      <c r="V301" s="16" t="s">
        <v>1662</v>
      </c>
      <c r="W301" s="17" t="s">
        <v>704</v>
      </c>
      <c r="X301" s="7" t="s">
        <v>64</v>
      </c>
      <c r="Y301" s="16" t="s">
        <v>202</v>
      </c>
      <c r="Z301" s="16" t="s">
        <v>202</v>
      </c>
      <c r="AA301" s="16" t="s">
        <v>202</v>
      </c>
      <c r="AB301" s="16" t="s">
        <v>202</v>
      </c>
      <c r="AC301" s="8" t="s">
        <v>202</v>
      </c>
      <c r="AD301" s="16" t="s">
        <v>1663</v>
      </c>
      <c r="AE301" s="16" t="s">
        <v>735</v>
      </c>
      <c r="AF301" s="16" t="s">
        <v>738</v>
      </c>
      <c r="AG301" s="16" t="s">
        <v>763</v>
      </c>
      <c r="AH301" s="8" t="s">
        <v>4736</v>
      </c>
      <c r="AI301" s="16" t="s">
        <v>1665</v>
      </c>
      <c r="AJ301" s="16" t="s">
        <v>214</v>
      </c>
      <c r="AK301" s="16" t="s">
        <v>215</v>
      </c>
      <c r="AL301" s="16" t="s">
        <v>216</v>
      </c>
      <c r="AM301" s="8" t="s">
        <v>4737</v>
      </c>
      <c r="AN301" s="16" t="s">
        <v>1667</v>
      </c>
      <c r="AO301" s="16" t="s">
        <v>219</v>
      </c>
      <c r="AP301" s="16" t="s">
        <v>220</v>
      </c>
      <c r="AQ301" s="16" t="s">
        <v>221</v>
      </c>
      <c r="AR301" s="18" t="s">
        <v>4738</v>
      </c>
      <c r="AS301" s="19" t="s">
        <v>1669</v>
      </c>
      <c r="AT301" s="7" t="s">
        <v>4739</v>
      </c>
      <c r="AU301" s="7" t="s">
        <v>4740</v>
      </c>
      <c r="AV301" s="7" t="s">
        <v>226</v>
      </c>
      <c r="AW301" s="7" t="s">
        <v>202</v>
      </c>
      <c r="AX301" s="7" t="s">
        <v>202</v>
      </c>
      <c r="AY301" s="7" t="s">
        <v>202</v>
      </c>
      <c r="AZ301" s="7" t="s">
        <v>227</v>
      </c>
      <c r="BA301" s="7" t="s">
        <v>93</v>
      </c>
      <c r="BB301" s="7" t="s">
        <v>103</v>
      </c>
      <c r="BC301" s="7" t="s">
        <v>202</v>
      </c>
      <c r="BD301" s="7" t="s">
        <v>109</v>
      </c>
      <c r="BE301" s="7" t="s">
        <v>202</v>
      </c>
      <c r="BF301" s="7" t="s">
        <v>202</v>
      </c>
      <c r="BG301" s="7" t="s">
        <v>504</v>
      </c>
      <c r="BH301" s="7" t="s">
        <v>227</v>
      </c>
      <c r="BI301" s="7" t="s">
        <v>85</v>
      </c>
      <c r="BJ301" s="7" t="s">
        <v>112</v>
      </c>
      <c r="BK301" s="7" t="s">
        <v>202</v>
      </c>
      <c r="BL301" s="7" t="s">
        <v>227</v>
      </c>
      <c r="BM301" s="7" t="s">
        <v>4741</v>
      </c>
      <c r="BN301" s="20" t="s">
        <v>4742</v>
      </c>
      <c r="BO301" s="7" t="s">
        <v>4743</v>
      </c>
      <c r="BP301" s="8" t="s">
        <v>508</v>
      </c>
      <c r="BQ301" s="8" t="s">
        <v>323</v>
      </c>
      <c r="BR301" s="8" t="s">
        <v>878</v>
      </c>
      <c r="BS301" s="8" t="s">
        <v>1659</v>
      </c>
      <c r="BT301" s="8" t="s">
        <v>994</v>
      </c>
      <c r="BU301" s="8" t="s">
        <v>202</v>
      </c>
      <c r="BV301" s="16" t="s">
        <v>202</v>
      </c>
      <c r="BW301" s="27" t="s">
        <v>237</v>
      </c>
      <c r="BX301" s="28" t="s">
        <v>4744</v>
      </c>
    </row>
    <row r="302" spans="1:76" s="6" customFormat="1" ht="37.5" customHeight="1" x14ac:dyDescent="0.35">
      <c r="A302" s="12" t="s">
        <v>191</v>
      </c>
      <c r="B302" s="7" t="s">
        <v>852</v>
      </c>
      <c r="C302" s="7" t="s">
        <v>4745</v>
      </c>
      <c r="D302" s="7" t="s">
        <v>4746</v>
      </c>
      <c r="E302" s="7" t="s">
        <v>4735</v>
      </c>
      <c r="F302" s="7" t="s">
        <v>856</v>
      </c>
      <c r="G302" s="10" t="s">
        <v>253</v>
      </c>
      <c r="H302" s="7" t="s">
        <v>296</v>
      </c>
      <c r="I302" s="13" t="str">
        <f>TEXT(
  "2018-10-23",
  "JJ/MM/AA"
)</f>
        <v>23/10/18</v>
      </c>
      <c r="J302" s="14" t="s">
        <v>1677</v>
      </c>
      <c r="K302" s="14" t="s">
        <v>200</v>
      </c>
      <c r="L302" s="7" t="s">
        <v>201</v>
      </c>
      <c r="M302" s="7" t="s">
        <v>57</v>
      </c>
      <c r="N302" s="15" t="s">
        <v>253</v>
      </c>
      <c r="O302" s="12" t="s">
        <v>202</v>
      </c>
      <c r="P302" s="7" t="s">
        <v>203</v>
      </c>
      <c r="Q302" s="7" t="s">
        <v>486</v>
      </c>
      <c r="R302" s="7" t="s">
        <v>313</v>
      </c>
      <c r="S302" s="16" t="s">
        <v>859</v>
      </c>
      <c r="T302" s="16" t="s">
        <v>489</v>
      </c>
      <c r="U302" s="16" t="s">
        <v>489</v>
      </c>
      <c r="V302" s="16" t="s">
        <v>361</v>
      </c>
      <c r="W302" s="17" t="s">
        <v>860</v>
      </c>
      <c r="X302" s="7" t="s">
        <v>64</v>
      </c>
      <c r="Y302" s="16" t="s">
        <v>202</v>
      </c>
      <c r="Z302" s="16" t="s">
        <v>202</v>
      </c>
      <c r="AA302" s="16" t="s">
        <v>202</v>
      </c>
      <c r="AB302" s="16" t="s">
        <v>202</v>
      </c>
      <c r="AC302" s="8" t="s">
        <v>202</v>
      </c>
      <c r="AD302" s="16" t="s">
        <v>861</v>
      </c>
      <c r="AE302" s="16" t="s">
        <v>489</v>
      </c>
      <c r="AF302" s="16" t="s">
        <v>862</v>
      </c>
      <c r="AG302" s="16" t="s">
        <v>361</v>
      </c>
      <c r="AH302" s="8" t="s">
        <v>4747</v>
      </c>
      <c r="AI302" s="16" t="s">
        <v>864</v>
      </c>
      <c r="AJ302" s="16" t="s">
        <v>865</v>
      </c>
      <c r="AK302" s="16" t="s">
        <v>215</v>
      </c>
      <c r="AL302" s="16" t="s">
        <v>866</v>
      </c>
      <c r="AM302" s="8" t="s">
        <v>4748</v>
      </c>
      <c r="AN302" s="16" t="s">
        <v>868</v>
      </c>
      <c r="AO302" s="16" t="s">
        <v>465</v>
      </c>
      <c r="AP302" s="16" t="s">
        <v>869</v>
      </c>
      <c r="AQ302" s="16" t="s">
        <v>870</v>
      </c>
      <c r="AR302" s="18" t="s">
        <v>4749</v>
      </c>
      <c r="AS302" s="19" t="s">
        <v>872</v>
      </c>
      <c r="AT302" s="7" t="s">
        <v>4750</v>
      </c>
      <c r="AU302" s="7" t="s">
        <v>4740</v>
      </c>
      <c r="AV302" s="7" t="s">
        <v>226</v>
      </c>
      <c r="AW302" s="7" t="s">
        <v>202</v>
      </c>
      <c r="AX302" s="7" t="s">
        <v>202</v>
      </c>
      <c r="AY302" s="7" t="s">
        <v>202</v>
      </c>
      <c r="AZ302" s="7" t="s">
        <v>202</v>
      </c>
      <c r="BA302" s="7" t="s">
        <v>93</v>
      </c>
      <c r="BB302" s="7" t="s">
        <v>103</v>
      </c>
      <c r="BC302" s="7" t="s">
        <v>202</v>
      </c>
      <c r="BD302" s="7" t="s">
        <v>109</v>
      </c>
      <c r="BE302" s="7" t="s">
        <v>202</v>
      </c>
      <c r="BF302" s="7" t="s">
        <v>202</v>
      </c>
      <c r="BG302" s="7" t="s">
        <v>504</v>
      </c>
      <c r="BH302" s="7" t="s">
        <v>227</v>
      </c>
      <c r="BI302" s="7" t="s">
        <v>85</v>
      </c>
      <c r="BJ302" s="7" t="s">
        <v>112</v>
      </c>
      <c r="BK302" s="7" t="s">
        <v>202</v>
      </c>
      <c r="BL302" s="7" t="s">
        <v>227</v>
      </c>
      <c r="BM302" s="7" t="s">
        <v>4741</v>
      </c>
      <c r="BN302" s="20" t="s">
        <v>4742</v>
      </c>
      <c r="BO302" s="7" t="s">
        <v>4743</v>
      </c>
      <c r="BP302" s="8" t="s">
        <v>508</v>
      </c>
      <c r="BQ302" s="8" t="s">
        <v>323</v>
      </c>
      <c r="BR302" s="8" t="s">
        <v>878</v>
      </c>
      <c r="BS302" s="8" t="s">
        <v>1056</v>
      </c>
      <c r="BT302" s="8" t="s">
        <v>994</v>
      </c>
      <c r="BU302" s="8" t="s">
        <v>202</v>
      </c>
      <c r="BV302" s="16" t="s">
        <v>202</v>
      </c>
      <c r="BW302" s="27" t="s">
        <v>237</v>
      </c>
      <c r="BX302" s="28" t="s">
        <v>4751</v>
      </c>
    </row>
    <row r="303" spans="1:76" s="6" customFormat="1" ht="37.5" customHeight="1" x14ac:dyDescent="0.35">
      <c r="A303" s="12" t="s">
        <v>191</v>
      </c>
      <c r="B303" s="7" t="s">
        <v>852</v>
      </c>
      <c r="C303" s="7" t="s">
        <v>4752</v>
      </c>
      <c r="D303" s="7" t="s">
        <v>4753</v>
      </c>
      <c r="E303" s="7" t="s">
        <v>4735</v>
      </c>
      <c r="F303" s="7" t="s">
        <v>856</v>
      </c>
      <c r="G303" s="10" t="s">
        <v>4754</v>
      </c>
      <c r="H303" s="7" t="s">
        <v>296</v>
      </c>
      <c r="I303" s="13" t="str">
        <f>TEXT(
  "2019-01-01",
  "JJ/MM/AA"
)</f>
        <v>01/01/19</v>
      </c>
      <c r="J303" s="14" t="s">
        <v>1709</v>
      </c>
      <c r="K303" s="14" t="s">
        <v>200</v>
      </c>
      <c r="L303" s="7" t="s">
        <v>360</v>
      </c>
      <c r="M303" s="7" t="s">
        <v>57</v>
      </c>
      <c r="N303" s="15" t="s">
        <v>4754</v>
      </c>
      <c r="O303" s="12" t="s">
        <v>202</v>
      </c>
      <c r="P303" s="7" t="s">
        <v>202</v>
      </c>
      <c r="Q303" s="7" t="s">
        <v>334</v>
      </c>
      <c r="R303" s="7" t="s">
        <v>1493</v>
      </c>
      <c r="S303" s="16" t="s">
        <v>1168</v>
      </c>
      <c r="T303" s="16" t="s">
        <v>204</v>
      </c>
      <c r="U303" s="16" t="s">
        <v>572</v>
      </c>
      <c r="V303" s="16" t="s">
        <v>361</v>
      </c>
      <c r="W303" s="17" t="s">
        <v>1496</v>
      </c>
      <c r="X303" s="7" t="s">
        <v>64</v>
      </c>
      <c r="Y303" s="16" t="s">
        <v>202</v>
      </c>
      <c r="Z303" s="16" t="s">
        <v>202</v>
      </c>
      <c r="AA303" s="16" t="s">
        <v>202</v>
      </c>
      <c r="AB303" s="16" t="s">
        <v>202</v>
      </c>
      <c r="AC303" s="8" t="s">
        <v>202</v>
      </c>
      <c r="AD303" s="16" t="s">
        <v>202</v>
      </c>
      <c r="AE303" s="16" t="s">
        <v>202</v>
      </c>
      <c r="AF303" s="16" t="s">
        <v>202</v>
      </c>
      <c r="AG303" s="16" t="s">
        <v>202</v>
      </c>
      <c r="AH303" s="8" t="s">
        <v>202</v>
      </c>
      <c r="AI303" s="16" t="s">
        <v>4755</v>
      </c>
      <c r="AJ303" s="16" t="s">
        <v>865</v>
      </c>
      <c r="AK303" s="16" t="s">
        <v>495</v>
      </c>
      <c r="AL303" s="16" t="s">
        <v>1495</v>
      </c>
      <c r="AM303" s="8" t="s">
        <v>4756</v>
      </c>
      <c r="AN303" s="16" t="s">
        <v>4757</v>
      </c>
      <c r="AO303" s="16" t="s">
        <v>347</v>
      </c>
      <c r="AP303" s="16" t="s">
        <v>348</v>
      </c>
      <c r="AQ303" s="16" t="s">
        <v>1714</v>
      </c>
      <c r="AR303" s="18" t="s">
        <v>4758</v>
      </c>
      <c r="AS303" s="19" t="s">
        <v>1716</v>
      </c>
      <c r="AT303" s="7" t="s">
        <v>4759</v>
      </c>
      <c r="AU303" s="7" t="s">
        <v>4740</v>
      </c>
      <c r="AV303" s="7" t="s">
        <v>226</v>
      </c>
      <c r="AW303" s="7" t="s">
        <v>202</v>
      </c>
      <c r="AX303" s="7" t="s">
        <v>202</v>
      </c>
      <c r="AY303" s="7" t="s">
        <v>202</v>
      </c>
      <c r="AZ303" s="7" t="s">
        <v>202</v>
      </c>
      <c r="BA303" s="7" t="s">
        <v>93</v>
      </c>
      <c r="BB303" s="7" t="s">
        <v>103</v>
      </c>
      <c r="BC303" s="7" t="s">
        <v>202</v>
      </c>
      <c r="BD303" s="7" t="s">
        <v>109</v>
      </c>
      <c r="BE303" s="7" t="s">
        <v>202</v>
      </c>
      <c r="BF303" s="7" t="s">
        <v>202</v>
      </c>
      <c r="BG303" s="7" t="s">
        <v>504</v>
      </c>
      <c r="BH303" s="7" t="s">
        <v>227</v>
      </c>
      <c r="BI303" s="7" t="s">
        <v>85</v>
      </c>
      <c r="BJ303" s="7" t="s">
        <v>112</v>
      </c>
      <c r="BK303" s="7" t="s">
        <v>101</v>
      </c>
      <c r="BL303" s="7" t="s">
        <v>227</v>
      </c>
      <c r="BM303" s="7" t="s">
        <v>4741</v>
      </c>
      <c r="BN303" s="20" t="s">
        <v>4742</v>
      </c>
      <c r="BO303" s="7" t="s">
        <v>4760</v>
      </c>
      <c r="BP303" s="8" t="s">
        <v>508</v>
      </c>
      <c r="BQ303" s="8" t="s">
        <v>323</v>
      </c>
      <c r="BR303" s="8" t="s">
        <v>878</v>
      </c>
      <c r="BS303" s="8" t="s">
        <v>202</v>
      </c>
      <c r="BT303" s="8" t="s">
        <v>202</v>
      </c>
      <c r="BU303" s="8" t="s">
        <v>202</v>
      </c>
      <c r="BV303" s="16" t="s">
        <v>202</v>
      </c>
      <c r="BW303" s="27" t="s">
        <v>237</v>
      </c>
      <c r="BX303" s="28" t="s">
        <v>4751</v>
      </c>
    </row>
    <row r="304" spans="1:76" s="6" customFormat="1" ht="37.5" customHeight="1" x14ac:dyDescent="0.35">
      <c r="A304" s="12" t="s">
        <v>191</v>
      </c>
      <c r="B304" s="7" t="s">
        <v>852</v>
      </c>
      <c r="C304" s="7" t="s">
        <v>4761</v>
      </c>
      <c r="D304" s="7" t="s">
        <v>4762</v>
      </c>
      <c r="E304" s="7" t="s">
        <v>4735</v>
      </c>
      <c r="F304" s="7" t="s">
        <v>856</v>
      </c>
      <c r="G304" s="10" t="s">
        <v>4763</v>
      </c>
      <c r="H304" s="7" t="s">
        <v>296</v>
      </c>
      <c r="I304" s="13" t="str">
        <f>TEXT(
  "2019-02-01",
  "JJ/MM/AA"
)</f>
        <v>01/02/19</v>
      </c>
      <c r="J304" s="14" t="s">
        <v>4764</v>
      </c>
      <c r="K304" s="14" t="s">
        <v>200</v>
      </c>
      <c r="L304" s="7" t="s">
        <v>201</v>
      </c>
      <c r="M304" s="7" t="s">
        <v>57</v>
      </c>
      <c r="N304" s="15" t="s">
        <v>253</v>
      </c>
      <c r="O304" s="12" t="s">
        <v>202</v>
      </c>
      <c r="P304" s="7" t="s">
        <v>203</v>
      </c>
      <c r="Q304" s="7" t="s">
        <v>570</v>
      </c>
      <c r="R304" s="7" t="s">
        <v>300</v>
      </c>
      <c r="S304" s="16" t="s">
        <v>2600</v>
      </c>
      <c r="T304" s="16" t="s">
        <v>735</v>
      </c>
      <c r="U304" s="16" t="s">
        <v>735</v>
      </c>
      <c r="V304" s="16" t="s">
        <v>736</v>
      </c>
      <c r="W304" s="17" t="s">
        <v>304</v>
      </c>
      <c r="X304" s="7" t="s">
        <v>64</v>
      </c>
      <c r="Y304" s="16" t="s">
        <v>202</v>
      </c>
      <c r="Z304" s="16" t="s">
        <v>202</v>
      </c>
      <c r="AA304" s="16" t="s">
        <v>202</v>
      </c>
      <c r="AB304" s="16" t="s">
        <v>202</v>
      </c>
      <c r="AC304" s="8" t="s">
        <v>202</v>
      </c>
      <c r="AD304" s="16" t="s">
        <v>4765</v>
      </c>
      <c r="AE304" s="16" t="s">
        <v>735</v>
      </c>
      <c r="AF304" s="16" t="s">
        <v>738</v>
      </c>
      <c r="AG304" s="16" t="s">
        <v>739</v>
      </c>
      <c r="AH304" s="8" t="s">
        <v>4766</v>
      </c>
      <c r="AI304" s="16" t="s">
        <v>4767</v>
      </c>
      <c r="AJ304" s="16" t="s">
        <v>742</v>
      </c>
      <c r="AK304" s="16" t="s">
        <v>743</v>
      </c>
      <c r="AL304" s="16" t="s">
        <v>216</v>
      </c>
      <c r="AM304" s="8" t="s">
        <v>4768</v>
      </c>
      <c r="AN304" s="16" t="s">
        <v>4769</v>
      </c>
      <c r="AO304" s="16" t="s">
        <v>219</v>
      </c>
      <c r="AP304" s="16" t="s">
        <v>220</v>
      </c>
      <c r="AQ304" s="16" t="s">
        <v>221</v>
      </c>
      <c r="AR304" s="18" t="s">
        <v>4770</v>
      </c>
      <c r="AS304" s="19" t="s">
        <v>747</v>
      </c>
      <c r="AT304" s="7" t="s">
        <v>4771</v>
      </c>
      <c r="AU304" s="7" t="s">
        <v>4740</v>
      </c>
      <c r="AV304" s="7" t="s">
        <v>226</v>
      </c>
      <c r="AW304" s="7" t="s">
        <v>202</v>
      </c>
      <c r="AX304" s="7" t="s">
        <v>202</v>
      </c>
      <c r="AY304" s="7" t="s">
        <v>202</v>
      </c>
      <c r="AZ304" s="7" t="s">
        <v>227</v>
      </c>
      <c r="BA304" s="7" t="s">
        <v>93</v>
      </c>
      <c r="BB304" s="7" t="s">
        <v>103</v>
      </c>
      <c r="BC304" s="7" t="s">
        <v>202</v>
      </c>
      <c r="BD304" s="7" t="s">
        <v>109</v>
      </c>
      <c r="BE304" s="7" t="s">
        <v>202</v>
      </c>
      <c r="BF304" s="7" t="s">
        <v>202</v>
      </c>
      <c r="BG304" s="7" t="s">
        <v>504</v>
      </c>
      <c r="BH304" s="7" t="s">
        <v>227</v>
      </c>
      <c r="BI304" s="7" t="s">
        <v>85</v>
      </c>
      <c r="BJ304" s="7" t="s">
        <v>112</v>
      </c>
      <c r="BK304" s="7" t="s">
        <v>202</v>
      </c>
      <c r="BL304" s="7" t="s">
        <v>227</v>
      </c>
      <c r="BM304" s="7" t="s">
        <v>4741</v>
      </c>
      <c r="BN304" s="20" t="s">
        <v>4742</v>
      </c>
      <c r="BO304" s="7" t="s">
        <v>4760</v>
      </c>
      <c r="BP304" s="8" t="s">
        <v>508</v>
      </c>
      <c r="BQ304" s="8" t="s">
        <v>323</v>
      </c>
      <c r="BR304" s="8" t="s">
        <v>878</v>
      </c>
      <c r="BS304" s="8" t="s">
        <v>994</v>
      </c>
      <c r="BT304" s="8" t="s">
        <v>202</v>
      </c>
      <c r="BU304" s="8" t="s">
        <v>202</v>
      </c>
      <c r="BV304" s="16" t="s">
        <v>202</v>
      </c>
      <c r="BW304" s="27" t="s">
        <v>237</v>
      </c>
      <c r="BX304" s="28" t="s">
        <v>4772</v>
      </c>
    </row>
    <row r="305" spans="1:76" s="6" customFormat="1" ht="37.5" customHeight="1" x14ac:dyDescent="0.35">
      <c r="A305" s="12" t="s">
        <v>191</v>
      </c>
      <c r="B305" s="7" t="s">
        <v>258</v>
      </c>
      <c r="C305" s="7" t="s">
        <v>4773</v>
      </c>
      <c r="D305" s="7" t="s">
        <v>4774</v>
      </c>
      <c r="E305" s="7" t="s">
        <v>4775</v>
      </c>
      <c r="F305" s="7" t="s">
        <v>155</v>
      </c>
      <c r="G305" s="10" t="s">
        <v>4776</v>
      </c>
      <c r="H305" s="7" t="s">
        <v>198</v>
      </c>
      <c r="I305" s="13" t="str">
        <f>TEXT(
  "2021-01-01",
  "JJ/MM/AA"
)</f>
        <v>01/01/21</v>
      </c>
      <c r="J305" s="14" t="s">
        <v>1284</v>
      </c>
      <c r="K305" s="14" t="s">
        <v>200</v>
      </c>
      <c r="L305" s="7" t="s">
        <v>333</v>
      </c>
      <c r="M305" s="7" t="s">
        <v>58</v>
      </c>
      <c r="N305" s="15" t="s">
        <v>4776</v>
      </c>
      <c r="O305" s="12" t="s">
        <v>202</v>
      </c>
      <c r="P305" s="7" t="s">
        <v>203</v>
      </c>
      <c r="Q305" s="7" t="s">
        <v>486</v>
      </c>
      <c r="R305" s="7" t="s">
        <v>1304</v>
      </c>
      <c r="S305" s="16" t="s">
        <v>273</v>
      </c>
      <c r="T305" s="16" t="s">
        <v>1286</v>
      </c>
      <c r="U305" s="16" t="s">
        <v>519</v>
      </c>
      <c r="V305" s="16" t="s">
        <v>1305</v>
      </c>
      <c r="W305" s="17" t="s">
        <v>340</v>
      </c>
      <c r="X305" s="7" t="s">
        <v>91</v>
      </c>
      <c r="Y305" s="16" t="s">
        <v>202</v>
      </c>
      <c r="Z305" s="16" t="s">
        <v>202</v>
      </c>
      <c r="AA305" s="16" t="s">
        <v>202</v>
      </c>
      <c r="AB305" s="16" t="s">
        <v>202</v>
      </c>
      <c r="AC305" s="8" t="s">
        <v>202</v>
      </c>
      <c r="AD305" s="16" t="s">
        <v>2136</v>
      </c>
      <c r="AE305" s="16" t="s">
        <v>1286</v>
      </c>
      <c r="AF305" s="16" t="s">
        <v>684</v>
      </c>
      <c r="AG305" s="16" t="s">
        <v>1305</v>
      </c>
      <c r="AH305" s="8" t="s">
        <v>4777</v>
      </c>
      <c r="AI305" s="16" t="s">
        <v>4778</v>
      </c>
      <c r="AJ305" s="16" t="s">
        <v>1805</v>
      </c>
      <c r="AK305" s="16" t="s">
        <v>4779</v>
      </c>
      <c r="AL305" s="16" t="s">
        <v>657</v>
      </c>
      <c r="AM305" s="8" t="s">
        <v>4780</v>
      </c>
      <c r="AN305" s="16" t="s">
        <v>4781</v>
      </c>
      <c r="AO305" s="16" t="s">
        <v>347</v>
      </c>
      <c r="AP305" s="16" t="s">
        <v>348</v>
      </c>
      <c r="AQ305" s="16" t="s">
        <v>4782</v>
      </c>
      <c r="AR305" s="18" t="s">
        <v>4783</v>
      </c>
      <c r="AS305" s="19" t="s">
        <v>1291</v>
      </c>
      <c r="AT305" s="7" t="s">
        <v>4784</v>
      </c>
      <c r="AU305" s="7" t="s">
        <v>4785</v>
      </c>
      <c r="AV305" s="7" t="s">
        <v>226</v>
      </c>
      <c r="AW305" s="7" t="s">
        <v>202</v>
      </c>
      <c r="AX305" s="7" t="s">
        <v>202</v>
      </c>
      <c r="AY305" s="7" t="s">
        <v>202</v>
      </c>
      <c r="AZ305" s="7" t="s">
        <v>227</v>
      </c>
      <c r="BA305" s="7" t="s">
        <v>93</v>
      </c>
      <c r="BB305" s="7" t="s">
        <v>87</v>
      </c>
      <c r="BC305" s="7" t="s">
        <v>227</v>
      </c>
      <c r="BD305" s="7" t="s">
        <v>68</v>
      </c>
      <c r="BE305" s="7" t="s">
        <v>202</v>
      </c>
      <c r="BF305" s="7" t="s">
        <v>202</v>
      </c>
      <c r="BG305" s="7" t="s">
        <v>70</v>
      </c>
      <c r="BH305" s="7" t="s">
        <v>227</v>
      </c>
      <c r="BI305" s="7" t="s">
        <v>131</v>
      </c>
      <c r="BJ305" s="7" t="s">
        <v>227</v>
      </c>
      <c r="BK305" s="7" t="s">
        <v>202</v>
      </c>
      <c r="BL305" s="7" t="s">
        <v>73</v>
      </c>
      <c r="BM305" s="7" t="s">
        <v>4786</v>
      </c>
      <c r="BN305" s="20" t="s">
        <v>2182</v>
      </c>
      <c r="BO305" s="7" t="s">
        <v>4787</v>
      </c>
      <c r="BP305" s="8" t="s">
        <v>285</v>
      </c>
      <c r="BQ305" s="8" t="s">
        <v>1317</v>
      </c>
      <c r="BR305" s="8" t="s">
        <v>1297</v>
      </c>
      <c r="BS305" s="8" t="s">
        <v>288</v>
      </c>
      <c r="BT305" s="8" t="s">
        <v>1298</v>
      </c>
      <c r="BU305" s="8" t="s">
        <v>716</v>
      </c>
      <c r="BV305" s="16" t="s">
        <v>202</v>
      </c>
      <c r="BW305" s="27" t="s">
        <v>237</v>
      </c>
      <c r="BX305" s="28" t="s">
        <v>4788</v>
      </c>
    </row>
    <row r="306" spans="1:76" s="6" customFormat="1" ht="37.5" customHeight="1" x14ac:dyDescent="0.35">
      <c r="A306" s="12" t="s">
        <v>191</v>
      </c>
      <c r="B306" s="7" t="s">
        <v>258</v>
      </c>
      <c r="C306" s="7" t="s">
        <v>4789</v>
      </c>
      <c r="D306" s="7" t="s">
        <v>4790</v>
      </c>
      <c r="E306" s="7" t="s">
        <v>4791</v>
      </c>
      <c r="F306" s="7" t="s">
        <v>196</v>
      </c>
      <c r="G306" s="10" t="s">
        <v>4792</v>
      </c>
      <c r="H306" s="7" t="s">
        <v>198</v>
      </c>
      <c r="I306" s="13" t="str">
        <f>TEXT(
  "2019-09-01",
  "JJ/MM/AA"
)</f>
        <v>01/09/19</v>
      </c>
      <c r="J306" s="14" t="s">
        <v>1284</v>
      </c>
      <c r="K306" s="14" t="s">
        <v>200</v>
      </c>
      <c r="L306" s="7" t="s">
        <v>201</v>
      </c>
      <c r="M306" s="7" t="s">
        <v>57</v>
      </c>
      <c r="N306" s="15" t="s">
        <v>4792</v>
      </c>
      <c r="O306" s="12" t="s">
        <v>202</v>
      </c>
      <c r="P306" s="7" t="s">
        <v>203</v>
      </c>
      <c r="Q306" s="7" t="s">
        <v>838</v>
      </c>
      <c r="R306" s="7" t="s">
        <v>1323</v>
      </c>
      <c r="S306" s="16" t="s">
        <v>1324</v>
      </c>
      <c r="T306" s="16" t="s">
        <v>455</v>
      </c>
      <c r="U306" s="16" t="s">
        <v>837</v>
      </c>
      <c r="V306" s="16" t="s">
        <v>927</v>
      </c>
      <c r="W306" s="17" t="s">
        <v>576</v>
      </c>
      <c r="X306" s="7" t="s">
        <v>64</v>
      </c>
      <c r="Y306" s="16" t="s">
        <v>202</v>
      </c>
      <c r="Z306" s="16" t="s">
        <v>202</v>
      </c>
      <c r="AA306" s="16" t="s">
        <v>202</v>
      </c>
      <c r="AB306" s="16" t="s">
        <v>202</v>
      </c>
      <c r="AC306" s="8" t="s">
        <v>202</v>
      </c>
      <c r="AD306" s="16" t="s">
        <v>739</v>
      </c>
      <c r="AE306" s="16" t="s">
        <v>837</v>
      </c>
      <c r="AF306" s="16" t="s">
        <v>1325</v>
      </c>
      <c r="AG306" s="16" t="s">
        <v>927</v>
      </c>
      <c r="AH306" s="8" t="s">
        <v>4793</v>
      </c>
      <c r="AI306" s="16" t="s">
        <v>1327</v>
      </c>
      <c r="AJ306" s="16" t="s">
        <v>214</v>
      </c>
      <c r="AK306" s="16" t="s">
        <v>215</v>
      </c>
      <c r="AL306" s="16" t="s">
        <v>216</v>
      </c>
      <c r="AM306" s="8" t="s">
        <v>4794</v>
      </c>
      <c r="AN306" s="16" t="s">
        <v>1329</v>
      </c>
      <c r="AO306" s="16" t="s">
        <v>219</v>
      </c>
      <c r="AP306" s="16" t="s">
        <v>220</v>
      </c>
      <c r="AQ306" s="16" t="s">
        <v>221</v>
      </c>
      <c r="AR306" s="18" t="s">
        <v>4795</v>
      </c>
      <c r="AS306" s="19" t="s">
        <v>585</v>
      </c>
      <c r="AT306" s="7" t="s">
        <v>4784</v>
      </c>
      <c r="AU306" s="7" t="s">
        <v>4796</v>
      </c>
      <c r="AV306" s="7" t="s">
        <v>226</v>
      </c>
      <c r="AW306" s="7" t="s">
        <v>202</v>
      </c>
      <c r="AX306" s="7" t="s">
        <v>202</v>
      </c>
      <c r="AY306" s="7" t="s">
        <v>202</v>
      </c>
      <c r="AZ306" s="7" t="s">
        <v>227</v>
      </c>
      <c r="BA306" s="7" t="s">
        <v>87</v>
      </c>
      <c r="BB306" s="7" t="s">
        <v>106</v>
      </c>
      <c r="BC306" s="7" t="s">
        <v>227</v>
      </c>
      <c r="BD306" s="7" t="s">
        <v>68</v>
      </c>
      <c r="BE306" s="7" t="s">
        <v>202</v>
      </c>
      <c r="BF306" s="7" t="s">
        <v>202</v>
      </c>
      <c r="BG306" s="7" t="s">
        <v>70</v>
      </c>
      <c r="BH306" s="7" t="s">
        <v>227</v>
      </c>
      <c r="BI306" s="7" t="s">
        <v>131</v>
      </c>
      <c r="BJ306" s="7" t="s">
        <v>227</v>
      </c>
      <c r="BK306" s="7" t="s">
        <v>202</v>
      </c>
      <c r="BL306" s="7" t="s">
        <v>73</v>
      </c>
      <c r="BM306" s="7" t="s">
        <v>4786</v>
      </c>
      <c r="BN306" s="20" t="s">
        <v>4797</v>
      </c>
      <c r="BO306" s="7" t="s">
        <v>4787</v>
      </c>
      <c r="BP306" s="8" t="s">
        <v>285</v>
      </c>
      <c r="BQ306" s="8" t="s">
        <v>236</v>
      </c>
      <c r="BR306" s="8" t="s">
        <v>1297</v>
      </c>
      <c r="BS306" s="8" t="s">
        <v>288</v>
      </c>
      <c r="BT306" s="8" t="s">
        <v>1298</v>
      </c>
      <c r="BU306" s="8" t="s">
        <v>716</v>
      </c>
      <c r="BV306" s="16" t="s">
        <v>202</v>
      </c>
      <c r="BW306" s="27" t="s">
        <v>237</v>
      </c>
      <c r="BX306" s="28" t="s">
        <v>4798</v>
      </c>
    </row>
    <row r="307" spans="1:76" s="6" customFormat="1" ht="37.5" customHeight="1" x14ac:dyDescent="0.35">
      <c r="A307" s="12" t="s">
        <v>191</v>
      </c>
      <c r="B307" s="7" t="s">
        <v>258</v>
      </c>
      <c r="C307" s="7" t="s">
        <v>4799</v>
      </c>
      <c r="D307" s="7" t="s">
        <v>4800</v>
      </c>
      <c r="E307" s="7" t="s">
        <v>4801</v>
      </c>
      <c r="F307" s="7" t="s">
        <v>155</v>
      </c>
      <c r="G307" s="10" t="s">
        <v>4802</v>
      </c>
      <c r="H307" s="7" t="s">
        <v>198</v>
      </c>
      <c r="I307" s="13" t="str">
        <f>TEXT(
  "2020-01-01",
  "JJ/MM/AA"
)</f>
        <v>01/01/20</v>
      </c>
      <c r="J307" s="14" t="s">
        <v>1284</v>
      </c>
      <c r="K307" s="14" t="s">
        <v>200</v>
      </c>
      <c r="L307" s="7" t="s">
        <v>333</v>
      </c>
      <c r="M307" s="7" t="s">
        <v>58</v>
      </c>
      <c r="N307" s="15" t="s">
        <v>4802</v>
      </c>
      <c r="O307" s="12" t="s">
        <v>202</v>
      </c>
      <c r="P307" s="7" t="s">
        <v>202</v>
      </c>
      <c r="Q307" s="7" t="s">
        <v>1119</v>
      </c>
      <c r="R307" s="7" t="s">
        <v>1120</v>
      </c>
      <c r="S307" s="16" t="s">
        <v>4803</v>
      </c>
      <c r="T307" s="16" t="s">
        <v>1286</v>
      </c>
      <c r="U307" s="16" t="s">
        <v>519</v>
      </c>
      <c r="V307" s="16" t="s">
        <v>490</v>
      </c>
      <c r="W307" s="17" t="s">
        <v>340</v>
      </c>
      <c r="X307" s="7" t="s">
        <v>91</v>
      </c>
      <c r="Y307" s="16" t="s">
        <v>202</v>
      </c>
      <c r="Z307" s="16" t="s">
        <v>202</v>
      </c>
      <c r="AA307" s="16" t="s">
        <v>202</v>
      </c>
      <c r="AB307" s="16" t="s">
        <v>202</v>
      </c>
      <c r="AC307" s="8" t="s">
        <v>202</v>
      </c>
      <c r="AD307" s="16" t="s">
        <v>202</v>
      </c>
      <c r="AE307" s="16" t="s">
        <v>202</v>
      </c>
      <c r="AF307" s="16" t="s">
        <v>202</v>
      </c>
      <c r="AG307" s="16" t="s">
        <v>202</v>
      </c>
      <c r="AH307" s="8" t="s">
        <v>202</v>
      </c>
      <c r="AI307" s="16" t="s">
        <v>4804</v>
      </c>
      <c r="AJ307" s="16" t="s">
        <v>214</v>
      </c>
      <c r="AK307" s="16" t="s">
        <v>215</v>
      </c>
      <c r="AL307" s="16" t="s">
        <v>216</v>
      </c>
      <c r="AM307" s="8" t="s">
        <v>4805</v>
      </c>
      <c r="AN307" s="16" t="s">
        <v>4806</v>
      </c>
      <c r="AO307" s="16" t="s">
        <v>347</v>
      </c>
      <c r="AP307" s="16" t="s">
        <v>348</v>
      </c>
      <c r="AQ307" s="16" t="s">
        <v>708</v>
      </c>
      <c r="AR307" s="18" t="s">
        <v>4807</v>
      </c>
      <c r="AS307" s="19" t="s">
        <v>1291</v>
      </c>
      <c r="AT307" s="7" t="s">
        <v>4784</v>
      </c>
      <c r="AU307" s="7" t="s">
        <v>4808</v>
      </c>
      <c r="AV307" s="7" t="s">
        <v>226</v>
      </c>
      <c r="AW307" s="7" t="s">
        <v>202</v>
      </c>
      <c r="AX307" s="7" t="s">
        <v>202</v>
      </c>
      <c r="AY307" s="7" t="s">
        <v>202</v>
      </c>
      <c r="AZ307" s="7" t="s">
        <v>227</v>
      </c>
      <c r="BA307" s="7" t="s">
        <v>84</v>
      </c>
      <c r="BB307" s="7" t="s">
        <v>87</v>
      </c>
      <c r="BC307" s="7" t="s">
        <v>227</v>
      </c>
      <c r="BD307" s="7" t="s">
        <v>68</v>
      </c>
      <c r="BE307" s="7" t="s">
        <v>202</v>
      </c>
      <c r="BF307" s="7" t="s">
        <v>202</v>
      </c>
      <c r="BG307" s="7" t="s">
        <v>70</v>
      </c>
      <c r="BH307" s="7" t="s">
        <v>227</v>
      </c>
      <c r="BI307" s="7" t="s">
        <v>131</v>
      </c>
      <c r="BJ307" s="7" t="s">
        <v>227</v>
      </c>
      <c r="BK307" s="7" t="s">
        <v>202</v>
      </c>
      <c r="BL307" s="7" t="s">
        <v>73</v>
      </c>
      <c r="BM307" s="7" t="s">
        <v>4786</v>
      </c>
      <c r="BN307" s="20" t="s">
        <v>4809</v>
      </c>
      <c r="BO307" s="7" t="s">
        <v>4787</v>
      </c>
      <c r="BP307" s="8" t="s">
        <v>202</v>
      </c>
      <c r="BQ307" s="8" t="s">
        <v>202</v>
      </c>
      <c r="BR307" s="8" t="s">
        <v>202</v>
      </c>
      <c r="BS307" s="8" t="s">
        <v>202</v>
      </c>
      <c r="BT307" s="8" t="s">
        <v>202</v>
      </c>
      <c r="BU307" s="8" t="s">
        <v>202</v>
      </c>
      <c r="BV307" s="16" t="s">
        <v>202</v>
      </c>
      <c r="BW307" s="27" t="s">
        <v>237</v>
      </c>
      <c r="BX307" s="28" t="s">
        <v>4810</v>
      </c>
    </row>
    <row r="308" spans="1:76" s="6" customFormat="1" ht="37.5" customHeight="1" x14ac:dyDescent="0.35">
      <c r="A308" s="12" t="s">
        <v>191</v>
      </c>
      <c r="B308" s="7" t="s">
        <v>4811</v>
      </c>
      <c r="C308" s="7" t="s">
        <v>4812</v>
      </c>
      <c r="D308" s="7" t="s">
        <v>4813</v>
      </c>
      <c r="E308" s="7" t="s">
        <v>4814</v>
      </c>
      <c r="F308" s="7" t="s">
        <v>176</v>
      </c>
      <c r="G308" s="10" t="s">
        <v>2005</v>
      </c>
      <c r="H308" s="7" t="s">
        <v>198</v>
      </c>
      <c r="I308" s="13" t="str">
        <f>TEXT(
  "2018-10-05",
  "JJ/MM/AA"
)</f>
        <v>05/10/18</v>
      </c>
      <c r="J308" s="14" t="s">
        <v>2580</v>
      </c>
      <c r="K308" s="14" t="s">
        <v>200</v>
      </c>
      <c r="L308" s="7" t="s">
        <v>201</v>
      </c>
      <c r="M308" s="7" t="s">
        <v>57</v>
      </c>
      <c r="N308" s="15" t="s">
        <v>2005</v>
      </c>
      <c r="O308" s="12" t="s">
        <v>202</v>
      </c>
      <c r="P308" s="7" t="s">
        <v>203</v>
      </c>
      <c r="Q308" s="7" t="s">
        <v>1337</v>
      </c>
      <c r="R308" s="7" t="s">
        <v>1338</v>
      </c>
      <c r="S308" s="16" t="s">
        <v>1339</v>
      </c>
      <c r="T308" s="16" t="s">
        <v>337</v>
      </c>
      <c r="U308" s="16" t="s">
        <v>455</v>
      </c>
      <c r="V308" s="16" t="s">
        <v>1340</v>
      </c>
      <c r="W308" s="17" t="s">
        <v>576</v>
      </c>
      <c r="X308" s="7" t="s">
        <v>64</v>
      </c>
      <c r="Y308" s="16" t="s">
        <v>202</v>
      </c>
      <c r="Z308" s="16" t="s">
        <v>202</v>
      </c>
      <c r="AA308" s="16" t="s">
        <v>202</v>
      </c>
      <c r="AB308" s="16" t="s">
        <v>202</v>
      </c>
      <c r="AC308" s="8" t="s">
        <v>202</v>
      </c>
      <c r="AD308" s="16" t="s">
        <v>462</v>
      </c>
      <c r="AE308" s="16" t="s">
        <v>337</v>
      </c>
      <c r="AF308" s="16" t="s">
        <v>763</v>
      </c>
      <c r="AG308" s="16" t="s">
        <v>1340</v>
      </c>
      <c r="AH308" s="8" t="s">
        <v>4815</v>
      </c>
      <c r="AI308" s="16" t="s">
        <v>4816</v>
      </c>
      <c r="AJ308" s="16" t="s">
        <v>890</v>
      </c>
      <c r="AK308" s="16" t="s">
        <v>891</v>
      </c>
      <c r="AL308" s="16" t="s">
        <v>1343</v>
      </c>
      <c r="AM308" s="8" t="s">
        <v>4817</v>
      </c>
      <c r="AN308" s="16" t="s">
        <v>4818</v>
      </c>
      <c r="AO308" s="16" t="s">
        <v>1346</v>
      </c>
      <c r="AP308" s="16" t="s">
        <v>1347</v>
      </c>
      <c r="AQ308" s="16" t="s">
        <v>1348</v>
      </c>
      <c r="AR308" s="18" t="s">
        <v>4819</v>
      </c>
      <c r="AS308" s="19" t="s">
        <v>585</v>
      </c>
      <c r="AT308" s="7" t="s">
        <v>4820</v>
      </c>
      <c r="AU308" s="7" t="s">
        <v>4821</v>
      </c>
      <c r="AV308" s="7" t="s">
        <v>226</v>
      </c>
      <c r="AW308" s="7" t="s">
        <v>202</v>
      </c>
      <c r="AX308" s="7" t="s">
        <v>202</v>
      </c>
      <c r="AY308" s="7" t="s">
        <v>202</v>
      </c>
      <c r="AZ308" s="7" t="s">
        <v>202</v>
      </c>
      <c r="BA308" s="7" t="s">
        <v>93</v>
      </c>
      <c r="BB308" s="7" t="s">
        <v>106</v>
      </c>
      <c r="BC308" s="7" t="s">
        <v>227</v>
      </c>
      <c r="BD308" s="7" t="s">
        <v>61</v>
      </c>
      <c r="BE308" s="7" t="s">
        <v>202</v>
      </c>
      <c r="BF308" s="7" t="s">
        <v>202</v>
      </c>
      <c r="BG308" s="7" t="s">
        <v>695</v>
      </c>
      <c r="BH308" s="7" t="s">
        <v>227</v>
      </c>
      <c r="BI308" s="7" t="s">
        <v>131</v>
      </c>
      <c r="BJ308" s="7" t="s">
        <v>90</v>
      </c>
      <c r="BK308" s="7" t="s">
        <v>202</v>
      </c>
      <c r="BL308" s="7" t="s">
        <v>227</v>
      </c>
      <c r="BM308" s="7" t="s">
        <v>4822</v>
      </c>
      <c r="BN308" s="20" t="s">
        <v>4823</v>
      </c>
      <c r="BO308" s="7" t="s">
        <v>4824</v>
      </c>
      <c r="BP308" s="8" t="s">
        <v>2003</v>
      </c>
      <c r="BQ308" s="8" t="s">
        <v>562</v>
      </c>
      <c r="BR308" s="8" t="s">
        <v>2070</v>
      </c>
      <c r="BS308" s="8" t="s">
        <v>1988</v>
      </c>
      <c r="BT308" s="8" t="s">
        <v>202</v>
      </c>
      <c r="BU308" s="8" t="s">
        <v>202</v>
      </c>
      <c r="BV308" s="16" t="s">
        <v>202</v>
      </c>
      <c r="BW308" s="27" t="s">
        <v>237</v>
      </c>
      <c r="BX308" s="28" t="s">
        <v>4825</v>
      </c>
    </row>
    <row r="309" spans="1:76" s="6" customFormat="1" ht="37.5" customHeight="1" x14ac:dyDescent="0.35">
      <c r="A309" s="12" t="s">
        <v>191</v>
      </c>
      <c r="B309" s="7" t="s">
        <v>239</v>
      </c>
      <c r="C309" s="7" t="s">
        <v>4826</v>
      </c>
      <c r="D309" s="7" t="s">
        <v>4827</v>
      </c>
      <c r="E309" s="7" t="s">
        <v>4828</v>
      </c>
      <c r="F309" s="7" t="s">
        <v>171</v>
      </c>
      <c r="G309" s="10" t="s">
        <v>4829</v>
      </c>
      <c r="H309" s="7" t="s">
        <v>202</v>
      </c>
      <c r="I309" s="13" t="str">
        <f>TEXT(
  "2018-10-23",
  "JJ/MM/AA"
)</f>
        <v>23/10/18</v>
      </c>
      <c r="J309" s="14" t="s">
        <v>4830</v>
      </c>
      <c r="K309" s="14" t="s">
        <v>200</v>
      </c>
      <c r="L309" s="7" t="s">
        <v>201</v>
      </c>
      <c r="M309" s="7" t="s">
        <v>57</v>
      </c>
      <c r="N309" s="15" t="s">
        <v>202</v>
      </c>
      <c r="O309" s="12" t="s">
        <v>202</v>
      </c>
      <c r="P309" s="7" t="s">
        <v>203</v>
      </c>
      <c r="Q309" s="7" t="s">
        <v>1337</v>
      </c>
      <c r="R309" s="7" t="s">
        <v>1338</v>
      </c>
      <c r="S309" s="16" t="s">
        <v>211</v>
      </c>
      <c r="T309" s="16" t="s">
        <v>337</v>
      </c>
      <c r="U309" s="16" t="s">
        <v>1397</v>
      </c>
      <c r="V309" s="16" t="s">
        <v>1340</v>
      </c>
      <c r="W309" s="17" t="s">
        <v>271</v>
      </c>
      <c r="X309" s="7" t="s">
        <v>64</v>
      </c>
      <c r="Y309" s="16" t="s">
        <v>202</v>
      </c>
      <c r="Z309" s="16" t="s">
        <v>202</v>
      </c>
      <c r="AA309" s="16" t="s">
        <v>202</v>
      </c>
      <c r="AB309" s="16" t="s">
        <v>202</v>
      </c>
      <c r="AC309" s="8" t="s">
        <v>202</v>
      </c>
      <c r="AD309" s="16" t="s">
        <v>2341</v>
      </c>
      <c r="AE309" s="16" t="s">
        <v>337</v>
      </c>
      <c r="AF309" s="16" t="s">
        <v>338</v>
      </c>
      <c r="AG309" s="16" t="s">
        <v>1340</v>
      </c>
      <c r="AH309" s="8" t="s">
        <v>4831</v>
      </c>
      <c r="AI309" s="16" t="s">
        <v>4832</v>
      </c>
      <c r="AJ309" s="16" t="s">
        <v>890</v>
      </c>
      <c r="AK309" s="16" t="s">
        <v>891</v>
      </c>
      <c r="AL309" s="16" t="s">
        <v>1343</v>
      </c>
      <c r="AM309" s="8" t="s">
        <v>4833</v>
      </c>
      <c r="AN309" s="16" t="s">
        <v>4834</v>
      </c>
      <c r="AO309" s="16" t="s">
        <v>1346</v>
      </c>
      <c r="AP309" s="16" t="s">
        <v>1347</v>
      </c>
      <c r="AQ309" s="16" t="s">
        <v>1348</v>
      </c>
      <c r="AR309" s="18" t="s">
        <v>4835</v>
      </c>
      <c r="AS309" s="19" t="s">
        <v>634</v>
      </c>
      <c r="AT309" s="7" t="s">
        <v>202</v>
      </c>
      <c r="AU309" s="7" t="s">
        <v>4836</v>
      </c>
      <c r="AV309" s="7" t="s">
        <v>226</v>
      </c>
      <c r="AW309" s="7" t="s">
        <v>202</v>
      </c>
      <c r="AX309" s="7" t="s">
        <v>202</v>
      </c>
      <c r="AY309" s="7" t="s">
        <v>202</v>
      </c>
      <c r="AZ309" s="7" t="s">
        <v>202</v>
      </c>
      <c r="BA309" s="7" t="s">
        <v>103</v>
      </c>
      <c r="BB309" s="7" t="s">
        <v>93</v>
      </c>
      <c r="BC309" s="7" t="s">
        <v>227</v>
      </c>
      <c r="BD309" s="7" t="s">
        <v>94</v>
      </c>
      <c r="BE309" s="7" t="s">
        <v>202</v>
      </c>
      <c r="BF309" s="7" t="s">
        <v>202</v>
      </c>
      <c r="BG309" s="7" t="s">
        <v>250</v>
      </c>
      <c r="BH309" s="7" t="s">
        <v>202</v>
      </c>
      <c r="BI309" s="7" t="s">
        <v>131</v>
      </c>
      <c r="BJ309" s="7" t="s">
        <v>202</v>
      </c>
      <c r="BK309" s="7" t="s">
        <v>202</v>
      </c>
      <c r="BL309" s="7" t="s">
        <v>132</v>
      </c>
      <c r="BM309" s="7" t="s">
        <v>4837</v>
      </c>
      <c r="BN309" s="20" t="s">
        <v>4838</v>
      </c>
      <c r="BO309" s="7" t="s">
        <v>202</v>
      </c>
      <c r="BP309" s="8" t="s">
        <v>253</v>
      </c>
      <c r="BQ309" s="8" t="s">
        <v>243</v>
      </c>
      <c r="BR309" s="8" t="s">
        <v>255</v>
      </c>
      <c r="BS309" s="8" t="s">
        <v>202</v>
      </c>
      <c r="BT309" s="8" t="s">
        <v>202</v>
      </c>
      <c r="BU309" s="8" t="s">
        <v>202</v>
      </c>
      <c r="BV309" s="16" t="s">
        <v>202</v>
      </c>
      <c r="BW309" s="27" t="s">
        <v>237</v>
      </c>
      <c r="BX309" s="28" t="s">
        <v>4839</v>
      </c>
    </row>
    <row r="310" spans="1:76" s="6" customFormat="1" ht="37.5" customHeight="1" x14ac:dyDescent="0.35">
      <c r="A310" s="12" t="s">
        <v>191</v>
      </c>
      <c r="B310" s="7" t="s">
        <v>4840</v>
      </c>
      <c r="C310" s="7" t="s">
        <v>4841</v>
      </c>
      <c r="D310" s="7" t="s">
        <v>4842</v>
      </c>
      <c r="E310" s="7" t="s">
        <v>4843</v>
      </c>
      <c r="F310" s="7" t="s">
        <v>167</v>
      </c>
      <c r="G310" s="10" t="s">
        <v>4844</v>
      </c>
      <c r="H310" s="7" t="s">
        <v>296</v>
      </c>
      <c r="I310" s="13" t="str">
        <f>TEXT(
  "2019-02-01",
  "JJ/MM/AA"
)</f>
        <v>01/02/19</v>
      </c>
      <c r="J310" s="14" t="s">
        <v>1839</v>
      </c>
      <c r="K310" s="14" t="s">
        <v>200</v>
      </c>
      <c r="L310" s="7" t="s">
        <v>201</v>
      </c>
      <c r="M310" s="7" t="s">
        <v>57</v>
      </c>
      <c r="N310" s="15" t="s">
        <v>4844</v>
      </c>
      <c r="O310" s="12" t="s">
        <v>202</v>
      </c>
      <c r="P310" s="7" t="s">
        <v>203</v>
      </c>
      <c r="Q310" s="7" t="s">
        <v>515</v>
      </c>
      <c r="R310" s="7" t="s">
        <v>886</v>
      </c>
      <c r="S310" s="16" t="s">
        <v>838</v>
      </c>
      <c r="T310" s="16" t="s">
        <v>268</v>
      </c>
      <c r="U310" s="16" t="s">
        <v>269</v>
      </c>
      <c r="V310" s="16" t="s">
        <v>270</v>
      </c>
      <c r="W310" s="17" t="s">
        <v>271</v>
      </c>
      <c r="X310" s="7" t="s">
        <v>64</v>
      </c>
      <c r="Y310" s="16" t="s">
        <v>202</v>
      </c>
      <c r="Z310" s="16" t="s">
        <v>202</v>
      </c>
      <c r="AA310" s="16" t="s">
        <v>202</v>
      </c>
      <c r="AB310" s="16" t="s">
        <v>202</v>
      </c>
      <c r="AC310" s="8" t="s">
        <v>202</v>
      </c>
      <c r="AD310" s="16" t="s">
        <v>2107</v>
      </c>
      <c r="AE310" s="16" t="s">
        <v>268</v>
      </c>
      <c r="AF310" s="16" t="s">
        <v>273</v>
      </c>
      <c r="AG310" s="16" t="s">
        <v>270</v>
      </c>
      <c r="AH310" s="8" t="s">
        <v>4845</v>
      </c>
      <c r="AI310" s="16" t="s">
        <v>4846</v>
      </c>
      <c r="AJ310" s="16" t="s">
        <v>890</v>
      </c>
      <c r="AK310" s="16" t="s">
        <v>891</v>
      </c>
      <c r="AL310" s="16" t="s">
        <v>739</v>
      </c>
      <c r="AM310" s="8" t="s">
        <v>4847</v>
      </c>
      <c r="AN310" s="16" t="s">
        <v>4848</v>
      </c>
      <c r="AO310" s="16" t="s">
        <v>894</v>
      </c>
      <c r="AP310" s="16" t="s">
        <v>895</v>
      </c>
      <c r="AQ310" s="16" t="s">
        <v>896</v>
      </c>
      <c r="AR310" s="18" t="s">
        <v>4849</v>
      </c>
      <c r="AS310" s="19" t="s">
        <v>898</v>
      </c>
      <c r="AT310" s="7" t="s">
        <v>4850</v>
      </c>
      <c r="AU310" s="7" t="s">
        <v>4851</v>
      </c>
      <c r="AV310" s="7" t="s">
        <v>226</v>
      </c>
      <c r="AW310" s="7" t="s">
        <v>202</v>
      </c>
      <c r="AX310" s="7" t="s">
        <v>202</v>
      </c>
      <c r="AY310" s="7" t="s">
        <v>202</v>
      </c>
      <c r="AZ310" s="7" t="s">
        <v>202</v>
      </c>
      <c r="BA310" s="7" t="s">
        <v>93</v>
      </c>
      <c r="BB310" s="7" t="s">
        <v>98</v>
      </c>
      <c r="BC310" s="7" t="s">
        <v>76</v>
      </c>
      <c r="BD310" s="7" t="s">
        <v>68</v>
      </c>
      <c r="BE310" s="7" t="s">
        <v>202</v>
      </c>
      <c r="BF310" s="7" t="s">
        <v>202</v>
      </c>
      <c r="BG310" s="7" t="s">
        <v>318</v>
      </c>
      <c r="BH310" s="7" t="s">
        <v>202</v>
      </c>
      <c r="BI310" s="7" t="s">
        <v>89</v>
      </c>
      <c r="BJ310" s="7" t="s">
        <v>72</v>
      </c>
      <c r="BK310" s="7" t="s">
        <v>90</v>
      </c>
      <c r="BL310" s="7" t="s">
        <v>227</v>
      </c>
      <c r="BM310" s="7" t="s">
        <v>920</v>
      </c>
      <c r="BN310" s="20" t="s">
        <v>4852</v>
      </c>
      <c r="BO310" s="7" t="s">
        <v>4853</v>
      </c>
      <c r="BP310" s="8" t="s">
        <v>3287</v>
      </c>
      <c r="BQ310" s="8" t="s">
        <v>324</v>
      </c>
      <c r="BR310" s="8" t="s">
        <v>322</v>
      </c>
      <c r="BS310" s="8" t="s">
        <v>850</v>
      </c>
      <c r="BT310" s="8" t="s">
        <v>903</v>
      </c>
      <c r="BU310" s="8" t="s">
        <v>202</v>
      </c>
      <c r="BV310" s="16" t="s">
        <v>202</v>
      </c>
      <c r="BW310" s="27" t="s">
        <v>327</v>
      </c>
      <c r="BX310" s="28" t="s">
        <v>4854</v>
      </c>
    </row>
    <row r="311" spans="1:76" s="6" customFormat="1" ht="37.5" customHeight="1" x14ac:dyDescent="0.35">
      <c r="A311" s="12" t="s">
        <v>191</v>
      </c>
      <c r="B311" s="7" t="s">
        <v>535</v>
      </c>
      <c r="C311" s="7" t="s">
        <v>4855</v>
      </c>
      <c r="D311" s="7" t="s">
        <v>4856</v>
      </c>
      <c r="E311" s="7" t="s">
        <v>4857</v>
      </c>
      <c r="F311" s="7" t="s">
        <v>156</v>
      </c>
      <c r="G311" s="10" t="s">
        <v>698</v>
      </c>
      <c r="H311" s="7" t="s">
        <v>202</v>
      </c>
      <c r="I311" s="13" t="str">
        <f>TEXT(
  "2018-11-01",
  "JJ/MM/AA"
)</f>
        <v>01/11/18</v>
      </c>
      <c r="J311" s="14" t="s">
        <v>655</v>
      </c>
      <c r="K311" s="14" t="s">
        <v>200</v>
      </c>
      <c r="L311" s="7" t="s">
        <v>201</v>
      </c>
      <c r="M311" s="7" t="s">
        <v>57</v>
      </c>
      <c r="N311" s="15" t="s">
        <v>202</v>
      </c>
      <c r="O311" s="12" t="s">
        <v>202</v>
      </c>
      <c r="P311" s="7" t="s">
        <v>203</v>
      </c>
      <c r="Q311" s="7" t="s">
        <v>486</v>
      </c>
      <c r="R311" s="7" t="s">
        <v>1512</v>
      </c>
      <c r="S311" s="16" t="s">
        <v>4320</v>
      </c>
      <c r="T311" s="16" t="s">
        <v>489</v>
      </c>
      <c r="U311" s="16" t="s">
        <v>489</v>
      </c>
      <c r="V311" s="16" t="s">
        <v>1824</v>
      </c>
      <c r="W311" s="17" t="s">
        <v>860</v>
      </c>
      <c r="X311" s="7" t="s">
        <v>64</v>
      </c>
      <c r="Y311" s="16" t="s">
        <v>202</v>
      </c>
      <c r="Z311" s="16" t="s">
        <v>202</v>
      </c>
      <c r="AA311" s="16" t="s">
        <v>202</v>
      </c>
      <c r="AB311" s="16" t="s">
        <v>202</v>
      </c>
      <c r="AC311" s="8" t="s">
        <v>202</v>
      </c>
      <c r="AD311" s="16" t="s">
        <v>4858</v>
      </c>
      <c r="AE311" s="16" t="s">
        <v>489</v>
      </c>
      <c r="AF311" s="16" t="s">
        <v>862</v>
      </c>
      <c r="AG311" s="16" t="s">
        <v>1824</v>
      </c>
      <c r="AH311" s="8" t="s">
        <v>4859</v>
      </c>
      <c r="AI311" s="16" t="s">
        <v>1497</v>
      </c>
      <c r="AJ311" s="16" t="s">
        <v>1518</v>
      </c>
      <c r="AK311" s="16" t="s">
        <v>215</v>
      </c>
      <c r="AL311" s="16" t="s">
        <v>1519</v>
      </c>
      <c r="AM311" s="8" t="s">
        <v>4860</v>
      </c>
      <c r="AN311" s="16" t="s">
        <v>4861</v>
      </c>
      <c r="AO311" s="16" t="s">
        <v>1522</v>
      </c>
      <c r="AP311" s="16" t="s">
        <v>1523</v>
      </c>
      <c r="AQ311" s="16" t="s">
        <v>788</v>
      </c>
      <c r="AR311" s="18" t="s">
        <v>4862</v>
      </c>
      <c r="AS311" s="19" t="s">
        <v>1526</v>
      </c>
      <c r="AT311" s="7" t="s">
        <v>4863</v>
      </c>
      <c r="AU311" s="7" t="s">
        <v>4864</v>
      </c>
      <c r="AV311" s="7" t="s">
        <v>226</v>
      </c>
      <c r="AW311" s="7" t="s">
        <v>202</v>
      </c>
      <c r="AX311" s="7" t="s">
        <v>202</v>
      </c>
      <c r="AY311" s="7" t="s">
        <v>202</v>
      </c>
      <c r="AZ311" s="7" t="s">
        <v>202</v>
      </c>
      <c r="BA311" s="7" t="s">
        <v>87</v>
      </c>
      <c r="BB311" s="7" t="s">
        <v>93</v>
      </c>
      <c r="BC311" s="7" t="s">
        <v>202</v>
      </c>
      <c r="BD311" s="7" t="s">
        <v>104</v>
      </c>
      <c r="BE311" s="7" t="s">
        <v>202</v>
      </c>
      <c r="BF311" s="7" t="s">
        <v>202</v>
      </c>
      <c r="BG311" s="7" t="s">
        <v>695</v>
      </c>
      <c r="BH311" s="7" t="s">
        <v>202</v>
      </c>
      <c r="BI311" s="7" t="s">
        <v>89</v>
      </c>
      <c r="BJ311" s="7" t="s">
        <v>202</v>
      </c>
      <c r="BK311" s="7" t="s">
        <v>202</v>
      </c>
      <c r="BL311" s="7" t="s">
        <v>227</v>
      </c>
      <c r="BM311" s="7" t="s">
        <v>4865</v>
      </c>
      <c r="BN311" s="20" t="s">
        <v>4866</v>
      </c>
      <c r="BO311" s="7" t="s">
        <v>202</v>
      </c>
      <c r="BP311" s="8" t="s">
        <v>560</v>
      </c>
      <c r="BQ311" s="8" t="s">
        <v>562</v>
      </c>
      <c r="BR311" s="8" t="s">
        <v>2146</v>
      </c>
      <c r="BS311" s="8" t="s">
        <v>562</v>
      </c>
      <c r="BT311" s="8" t="s">
        <v>2146</v>
      </c>
      <c r="BU311" s="8" t="s">
        <v>202</v>
      </c>
      <c r="BV311" s="16" t="s">
        <v>202</v>
      </c>
      <c r="BW311" s="27" t="s">
        <v>237</v>
      </c>
      <c r="BX311" s="28" t="s">
        <v>4867</v>
      </c>
    </row>
    <row r="312" spans="1:76" s="6" customFormat="1" ht="37.5" customHeight="1" x14ac:dyDescent="0.35">
      <c r="A312" s="12" t="s">
        <v>191</v>
      </c>
      <c r="B312" s="7" t="s">
        <v>535</v>
      </c>
      <c r="C312" s="7" t="s">
        <v>4868</v>
      </c>
      <c r="D312" s="7" t="s">
        <v>4869</v>
      </c>
      <c r="E312" s="7" t="s">
        <v>4870</v>
      </c>
      <c r="F312" s="7" t="s">
        <v>156</v>
      </c>
      <c r="G312" s="10" t="s">
        <v>4871</v>
      </c>
      <c r="H312" s="7" t="s">
        <v>202</v>
      </c>
      <c r="I312" s="13" t="str">
        <f>TEXT(
  "2018-11-01",
  "JJ/MM/AA"
)</f>
        <v>01/11/18</v>
      </c>
      <c r="J312" s="14" t="s">
        <v>4872</v>
      </c>
      <c r="K312" s="14" t="s">
        <v>200</v>
      </c>
      <c r="L312" s="7" t="s">
        <v>201</v>
      </c>
      <c r="M312" s="7" t="s">
        <v>57</v>
      </c>
      <c r="N312" s="15" t="s">
        <v>202</v>
      </c>
      <c r="O312" s="12" t="s">
        <v>202</v>
      </c>
      <c r="P312" s="7" t="s">
        <v>202</v>
      </c>
      <c r="Q312" s="7" t="s">
        <v>684</v>
      </c>
      <c r="R312" s="7" t="s">
        <v>685</v>
      </c>
      <c r="S312" s="16" t="s">
        <v>2647</v>
      </c>
      <c r="T312" s="16" t="s">
        <v>2189</v>
      </c>
      <c r="U312" s="16" t="s">
        <v>488</v>
      </c>
      <c r="V312" s="16" t="s">
        <v>738</v>
      </c>
      <c r="W312" s="17" t="s">
        <v>2272</v>
      </c>
      <c r="X312" s="7" t="s">
        <v>64</v>
      </c>
      <c r="Y312" s="16" t="s">
        <v>202</v>
      </c>
      <c r="Z312" s="16" t="s">
        <v>202</v>
      </c>
      <c r="AA312" s="16" t="s">
        <v>202</v>
      </c>
      <c r="AB312" s="16" t="s">
        <v>202</v>
      </c>
      <c r="AC312" s="8" t="s">
        <v>202</v>
      </c>
      <c r="AD312" s="16" t="s">
        <v>202</v>
      </c>
      <c r="AE312" s="16" t="s">
        <v>202</v>
      </c>
      <c r="AF312" s="16" t="s">
        <v>202</v>
      </c>
      <c r="AG312" s="16" t="s">
        <v>202</v>
      </c>
      <c r="AH312" s="8" t="s">
        <v>202</v>
      </c>
      <c r="AI312" s="16" t="s">
        <v>4873</v>
      </c>
      <c r="AJ312" s="16" t="s">
        <v>742</v>
      </c>
      <c r="AK312" s="16" t="s">
        <v>743</v>
      </c>
      <c r="AL312" s="16" t="s">
        <v>216</v>
      </c>
      <c r="AM312" s="8" t="s">
        <v>4874</v>
      </c>
      <c r="AN312" s="16" t="s">
        <v>4875</v>
      </c>
      <c r="AO312" s="16" t="s">
        <v>219</v>
      </c>
      <c r="AP312" s="16" t="s">
        <v>220</v>
      </c>
      <c r="AQ312" s="16" t="s">
        <v>221</v>
      </c>
      <c r="AR312" s="18" t="s">
        <v>4876</v>
      </c>
      <c r="AS312" s="19" t="s">
        <v>2277</v>
      </c>
      <c r="AT312" s="7" t="s">
        <v>4863</v>
      </c>
      <c r="AU312" s="7" t="s">
        <v>4877</v>
      </c>
      <c r="AV312" s="7" t="s">
        <v>226</v>
      </c>
      <c r="AW312" s="7" t="s">
        <v>202</v>
      </c>
      <c r="AX312" s="7" t="s">
        <v>202</v>
      </c>
      <c r="AY312" s="7" t="s">
        <v>202</v>
      </c>
      <c r="AZ312" s="7" t="s">
        <v>227</v>
      </c>
      <c r="BA312" s="7" t="s">
        <v>87</v>
      </c>
      <c r="BB312" s="7" t="s">
        <v>93</v>
      </c>
      <c r="BC312" s="7" t="s">
        <v>202</v>
      </c>
      <c r="BD312" s="7" t="s">
        <v>104</v>
      </c>
      <c r="BE312" s="7" t="s">
        <v>202</v>
      </c>
      <c r="BF312" s="7" t="s">
        <v>202</v>
      </c>
      <c r="BG312" s="7" t="s">
        <v>695</v>
      </c>
      <c r="BH312" s="7" t="s">
        <v>202</v>
      </c>
      <c r="BI312" s="7" t="s">
        <v>131</v>
      </c>
      <c r="BJ312" s="7" t="s">
        <v>202</v>
      </c>
      <c r="BK312" s="7" t="s">
        <v>202</v>
      </c>
      <c r="BL312" s="7" t="s">
        <v>227</v>
      </c>
      <c r="BM312" s="7" t="s">
        <v>4878</v>
      </c>
      <c r="BN312" s="20" t="s">
        <v>4866</v>
      </c>
      <c r="BO312" s="7" t="s">
        <v>202</v>
      </c>
      <c r="BP312" s="8" t="s">
        <v>560</v>
      </c>
      <c r="BQ312" s="8" t="s">
        <v>562</v>
      </c>
      <c r="BR312" s="8" t="s">
        <v>2146</v>
      </c>
      <c r="BS312" s="8" t="s">
        <v>562</v>
      </c>
      <c r="BT312" s="8" t="s">
        <v>2146</v>
      </c>
      <c r="BU312" s="8" t="s">
        <v>202</v>
      </c>
      <c r="BV312" s="16" t="s">
        <v>202</v>
      </c>
      <c r="BW312" s="27" t="s">
        <v>237</v>
      </c>
      <c r="BX312" s="28" t="s">
        <v>4879</v>
      </c>
    </row>
    <row r="313" spans="1:76" s="6" customFormat="1" ht="37.5" customHeight="1" x14ac:dyDescent="0.35">
      <c r="A313" s="12" t="s">
        <v>191</v>
      </c>
      <c r="B313" s="7" t="s">
        <v>535</v>
      </c>
      <c r="C313" s="7" t="s">
        <v>4880</v>
      </c>
      <c r="D313" s="7" t="s">
        <v>4881</v>
      </c>
      <c r="E313" s="7" t="s">
        <v>4882</v>
      </c>
      <c r="F313" s="7" t="s">
        <v>156</v>
      </c>
      <c r="G313" s="10" t="s">
        <v>2574</v>
      </c>
      <c r="H313" s="7" t="s">
        <v>202</v>
      </c>
      <c r="I313" s="13" t="str">
        <f>TEXT(
  "2019-03-01",
  "JJ/MM/AA"
)</f>
        <v>01/03/19</v>
      </c>
      <c r="J313" s="14" t="s">
        <v>4883</v>
      </c>
      <c r="K313" s="14" t="s">
        <v>200</v>
      </c>
      <c r="L313" s="7" t="s">
        <v>201</v>
      </c>
      <c r="M313" s="7" t="s">
        <v>57</v>
      </c>
      <c r="N313" s="15" t="s">
        <v>202</v>
      </c>
      <c r="O313" s="12" t="s">
        <v>202</v>
      </c>
      <c r="P313" s="7" t="s">
        <v>203</v>
      </c>
      <c r="Q313" s="7" t="s">
        <v>486</v>
      </c>
      <c r="R313" s="7" t="s">
        <v>313</v>
      </c>
      <c r="S313" s="16" t="s">
        <v>1692</v>
      </c>
      <c r="T313" s="16" t="s">
        <v>3955</v>
      </c>
      <c r="U313" s="16" t="s">
        <v>573</v>
      </c>
      <c r="V313" s="16" t="s">
        <v>3288</v>
      </c>
      <c r="W313" s="17" t="s">
        <v>304</v>
      </c>
      <c r="X313" s="7" t="s">
        <v>64</v>
      </c>
      <c r="Y313" s="16" t="s">
        <v>202</v>
      </c>
      <c r="Z313" s="16" t="s">
        <v>202</v>
      </c>
      <c r="AA313" s="16" t="s">
        <v>202</v>
      </c>
      <c r="AB313" s="16" t="s">
        <v>202</v>
      </c>
      <c r="AC313" s="8" t="s">
        <v>202</v>
      </c>
      <c r="AD313" s="16" t="s">
        <v>2328</v>
      </c>
      <c r="AE313" s="16" t="s">
        <v>211</v>
      </c>
      <c r="AF313" s="16" t="s">
        <v>789</v>
      </c>
      <c r="AG313" s="16" t="s">
        <v>575</v>
      </c>
      <c r="AH313" s="8" t="s">
        <v>4884</v>
      </c>
      <c r="AI313" s="16" t="s">
        <v>2330</v>
      </c>
      <c r="AJ313" s="16" t="s">
        <v>1803</v>
      </c>
      <c r="AK313" s="16" t="s">
        <v>1804</v>
      </c>
      <c r="AL313" s="16" t="s">
        <v>1805</v>
      </c>
      <c r="AM313" s="8" t="s">
        <v>4885</v>
      </c>
      <c r="AN313" s="16" t="s">
        <v>2332</v>
      </c>
      <c r="AO313" s="16" t="s">
        <v>1808</v>
      </c>
      <c r="AP313" s="16" t="s">
        <v>1809</v>
      </c>
      <c r="AQ313" s="16" t="s">
        <v>1810</v>
      </c>
      <c r="AR313" s="18" t="s">
        <v>4886</v>
      </c>
      <c r="AS313" s="19" t="s">
        <v>1128</v>
      </c>
      <c r="AT313" s="7" t="s">
        <v>4863</v>
      </c>
      <c r="AU313" s="7" t="s">
        <v>4864</v>
      </c>
      <c r="AV313" s="7" t="s">
        <v>226</v>
      </c>
      <c r="AW313" s="7" t="s">
        <v>202</v>
      </c>
      <c r="AX313" s="7" t="s">
        <v>202</v>
      </c>
      <c r="AY313" s="7" t="s">
        <v>202</v>
      </c>
      <c r="AZ313" s="7" t="s">
        <v>227</v>
      </c>
      <c r="BA313" s="7" t="s">
        <v>87</v>
      </c>
      <c r="BB313" s="7" t="s">
        <v>93</v>
      </c>
      <c r="BC313" s="7" t="s">
        <v>202</v>
      </c>
      <c r="BD313" s="7" t="s">
        <v>104</v>
      </c>
      <c r="BE313" s="7" t="s">
        <v>202</v>
      </c>
      <c r="BF313" s="7" t="s">
        <v>202</v>
      </c>
      <c r="BG313" s="7" t="s">
        <v>695</v>
      </c>
      <c r="BH313" s="7" t="s">
        <v>202</v>
      </c>
      <c r="BI313" s="7" t="s">
        <v>131</v>
      </c>
      <c r="BJ313" s="7" t="s">
        <v>202</v>
      </c>
      <c r="BK313" s="7" t="s">
        <v>202</v>
      </c>
      <c r="BL313" s="7" t="s">
        <v>227</v>
      </c>
      <c r="BM313" s="7" t="s">
        <v>4865</v>
      </c>
      <c r="BN313" s="20" t="s">
        <v>4866</v>
      </c>
      <c r="BO313" s="7" t="s">
        <v>202</v>
      </c>
      <c r="BP313" s="8" t="s">
        <v>2146</v>
      </c>
      <c r="BQ313" s="8" t="s">
        <v>562</v>
      </c>
      <c r="BR313" s="8" t="s">
        <v>560</v>
      </c>
      <c r="BS313" s="8" t="s">
        <v>202</v>
      </c>
      <c r="BT313" s="8" t="s">
        <v>202</v>
      </c>
      <c r="BU313" s="8" t="s">
        <v>202</v>
      </c>
      <c r="BV313" s="16" t="s">
        <v>202</v>
      </c>
      <c r="BW313" s="27" t="s">
        <v>237</v>
      </c>
      <c r="BX313" s="28" t="s">
        <v>4887</v>
      </c>
    </row>
    <row r="314" spans="1:76" s="6" customFormat="1" ht="37.5" customHeight="1" x14ac:dyDescent="0.35">
      <c r="A314" s="12" t="s">
        <v>191</v>
      </c>
      <c r="B314" s="7" t="s">
        <v>535</v>
      </c>
      <c r="C314" s="7" t="s">
        <v>4888</v>
      </c>
      <c r="D314" s="7" t="s">
        <v>4889</v>
      </c>
      <c r="E314" s="7" t="s">
        <v>4890</v>
      </c>
      <c r="F314" s="7" t="s">
        <v>156</v>
      </c>
      <c r="G314" s="10" t="s">
        <v>4891</v>
      </c>
      <c r="H314" s="7" t="s">
        <v>202</v>
      </c>
      <c r="I314" s="13" t="str">
        <f>TEXT(
  "2019-01-01",
  "JJ/MM/AA"
)</f>
        <v>01/01/19</v>
      </c>
      <c r="J314" s="14" t="s">
        <v>4892</v>
      </c>
      <c r="K314" s="14" t="s">
        <v>200</v>
      </c>
      <c r="L314" s="7" t="s">
        <v>360</v>
      </c>
      <c r="M314" s="7" t="s">
        <v>57</v>
      </c>
      <c r="N314" s="15" t="s">
        <v>698</v>
      </c>
      <c r="O314" s="12" t="s">
        <v>202</v>
      </c>
      <c r="P314" s="7" t="s">
        <v>202</v>
      </c>
      <c r="Q314" s="7" t="s">
        <v>334</v>
      </c>
      <c r="R314" s="7" t="s">
        <v>1493</v>
      </c>
      <c r="S314" s="16" t="s">
        <v>4893</v>
      </c>
      <c r="T314" s="16" t="s">
        <v>204</v>
      </c>
      <c r="U314" s="16" t="s">
        <v>489</v>
      </c>
      <c r="V314" s="16" t="s">
        <v>344</v>
      </c>
      <c r="W314" s="17" t="s">
        <v>1496</v>
      </c>
      <c r="X314" s="7" t="s">
        <v>64</v>
      </c>
      <c r="Y314" s="16" t="s">
        <v>202</v>
      </c>
      <c r="Z314" s="16" t="s">
        <v>202</v>
      </c>
      <c r="AA314" s="16" t="s">
        <v>202</v>
      </c>
      <c r="AB314" s="16" t="s">
        <v>202</v>
      </c>
      <c r="AC314" s="8" t="s">
        <v>202</v>
      </c>
      <c r="AD314" s="16" t="s">
        <v>202</v>
      </c>
      <c r="AE314" s="16" t="s">
        <v>202</v>
      </c>
      <c r="AF314" s="16" t="s">
        <v>202</v>
      </c>
      <c r="AG314" s="16" t="s">
        <v>202</v>
      </c>
      <c r="AH314" s="8" t="s">
        <v>202</v>
      </c>
      <c r="AI314" s="16" t="s">
        <v>4894</v>
      </c>
      <c r="AJ314" s="16" t="s">
        <v>865</v>
      </c>
      <c r="AK314" s="16" t="s">
        <v>215</v>
      </c>
      <c r="AL314" s="16" t="s">
        <v>2107</v>
      </c>
      <c r="AM314" s="8" t="s">
        <v>4895</v>
      </c>
      <c r="AN314" s="16" t="s">
        <v>4896</v>
      </c>
      <c r="AO314" s="16" t="s">
        <v>347</v>
      </c>
      <c r="AP314" s="16" t="s">
        <v>348</v>
      </c>
      <c r="AQ314" s="16" t="s">
        <v>366</v>
      </c>
      <c r="AR314" s="18" t="s">
        <v>4897</v>
      </c>
      <c r="AS314" s="19" t="s">
        <v>1502</v>
      </c>
      <c r="AT314" s="7" t="s">
        <v>4863</v>
      </c>
      <c r="AU314" s="7" t="s">
        <v>4898</v>
      </c>
      <c r="AV314" s="7" t="s">
        <v>226</v>
      </c>
      <c r="AW314" s="7" t="s">
        <v>202</v>
      </c>
      <c r="AX314" s="7" t="s">
        <v>202</v>
      </c>
      <c r="AY314" s="7" t="s">
        <v>202</v>
      </c>
      <c r="AZ314" s="7" t="s">
        <v>202</v>
      </c>
      <c r="BA314" s="7" t="s">
        <v>87</v>
      </c>
      <c r="BB314" s="7" t="s">
        <v>93</v>
      </c>
      <c r="BC314" s="7" t="s">
        <v>202</v>
      </c>
      <c r="BD314" s="7" t="s">
        <v>104</v>
      </c>
      <c r="BE314" s="7" t="s">
        <v>202</v>
      </c>
      <c r="BF314" s="7" t="s">
        <v>202</v>
      </c>
      <c r="BG314" s="7" t="s">
        <v>695</v>
      </c>
      <c r="BH314" s="7" t="s">
        <v>202</v>
      </c>
      <c r="BI314" s="7" t="s">
        <v>89</v>
      </c>
      <c r="BJ314" s="7" t="s">
        <v>202</v>
      </c>
      <c r="BK314" s="7" t="s">
        <v>202</v>
      </c>
      <c r="BL314" s="7" t="s">
        <v>227</v>
      </c>
      <c r="BM314" s="7" t="s">
        <v>4899</v>
      </c>
      <c r="BN314" s="20" t="s">
        <v>4900</v>
      </c>
      <c r="BO314" s="7" t="s">
        <v>4901</v>
      </c>
      <c r="BP314" s="8" t="s">
        <v>2265</v>
      </c>
      <c r="BQ314" s="8" t="s">
        <v>2929</v>
      </c>
      <c r="BR314" s="8" t="s">
        <v>202</v>
      </c>
      <c r="BS314" s="8" t="s">
        <v>562</v>
      </c>
      <c r="BT314" s="8" t="s">
        <v>2146</v>
      </c>
      <c r="BU314" s="8" t="s">
        <v>202</v>
      </c>
      <c r="BV314" s="16" t="s">
        <v>202</v>
      </c>
      <c r="BW314" s="27" t="s">
        <v>237</v>
      </c>
      <c r="BX314" s="28" t="s">
        <v>4867</v>
      </c>
    </row>
    <row r="315" spans="1:76" s="6" customFormat="1" ht="37.5" customHeight="1" x14ac:dyDescent="0.35">
      <c r="A315" s="12" t="s">
        <v>191</v>
      </c>
      <c r="B315" s="7" t="s">
        <v>291</v>
      </c>
      <c r="C315" s="7" t="s">
        <v>4902</v>
      </c>
      <c r="D315" s="7" t="s">
        <v>4903</v>
      </c>
      <c r="E315" s="7" t="s">
        <v>4904</v>
      </c>
      <c r="F315" s="7" t="s">
        <v>167</v>
      </c>
      <c r="G315" s="10" t="s">
        <v>4222</v>
      </c>
      <c r="H315" s="7" t="s">
        <v>202</v>
      </c>
      <c r="I315" s="13" t="str">
        <f>TEXT(
  "2018-10-10",
  "JJ/MM/AA"
)</f>
        <v>10/10/18</v>
      </c>
      <c r="J315" s="14" t="s">
        <v>885</v>
      </c>
      <c r="K315" s="14" t="s">
        <v>200</v>
      </c>
      <c r="L315" s="7" t="s">
        <v>201</v>
      </c>
      <c r="M315" s="7" t="s">
        <v>57</v>
      </c>
      <c r="N315" s="15" t="s">
        <v>202</v>
      </c>
      <c r="O315" s="12" t="s">
        <v>202</v>
      </c>
      <c r="P315" s="7" t="s">
        <v>203</v>
      </c>
      <c r="Q315" s="7" t="s">
        <v>265</v>
      </c>
      <c r="R315" s="7" t="s">
        <v>266</v>
      </c>
      <c r="S315" s="16" t="s">
        <v>267</v>
      </c>
      <c r="T315" s="16" t="s">
        <v>268</v>
      </c>
      <c r="U315" s="16" t="s">
        <v>269</v>
      </c>
      <c r="V315" s="16" t="s">
        <v>270</v>
      </c>
      <c r="W315" s="17" t="s">
        <v>271</v>
      </c>
      <c r="X315" s="7" t="s">
        <v>64</v>
      </c>
      <c r="Y315" s="16" t="s">
        <v>202</v>
      </c>
      <c r="Z315" s="16" t="s">
        <v>202</v>
      </c>
      <c r="AA315" s="16" t="s">
        <v>202</v>
      </c>
      <c r="AB315" s="16" t="s">
        <v>202</v>
      </c>
      <c r="AC315" s="8" t="s">
        <v>202</v>
      </c>
      <c r="AD315" s="16" t="s">
        <v>2600</v>
      </c>
      <c r="AE315" s="16" t="s">
        <v>268</v>
      </c>
      <c r="AF315" s="16" t="s">
        <v>273</v>
      </c>
      <c r="AG315" s="16" t="s">
        <v>270</v>
      </c>
      <c r="AH315" s="8" t="s">
        <v>4905</v>
      </c>
      <c r="AI315" s="16" t="s">
        <v>4906</v>
      </c>
      <c r="AJ315" s="16" t="s">
        <v>214</v>
      </c>
      <c r="AK315" s="16" t="s">
        <v>215</v>
      </c>
      <c r="AL315" s="16" t="s">
        <v>216</v>
      </c>
      <c r="AM315" s="8" t="s">
        <v>4907</v>
      </c>
      <c r="AN315" s="16" t="s">
        <v>2718</v>
      </c>
      <c r="AO315" s="16" t="s">
        <v>219</v>
      </c>
      <c r="AP315" s="16" t="s">
        <v>220</v>
      </c>
      <c r="AQ315" s="16" t="s">
        <v>221</v>
      </c>
      <c r="AR315" s="18" t="s">
        <v>4908</v>
      </c>
      <c r="AS315" s="19" t="s">
        <v>898</v>
      </c>
      <c r="AT315" s="7" t="s">
        <v>4909</v>
      </c>
      <c r="AU315" s="7" t="s">
        <v>4910</v>
      </c>
      <c r="AV315" s="7" t="s">
        <v>226</v>
      </c>
      <c r="AW315" s="7" t="s">
        <v>202</v>
      </c>
      <c r="AX315" s="7" t="s">
        <v>202</v>
      </c>
      <c r="AY315" s="7" t="s">
        <v>202</v>
      </c>
      <c r="AZ315" s="7" t="s">
        <v>202</v>
      </c>
      <c r="BA315" s="7" t="s">
        <v>93</v>
      </c>
      <c r="BB315" s="7" t="s">
        <v>103</v>
      </c>
      <c r="BC315" s="7" t="s">
        <v>60</v>
      </c>
      <c r="BD315" s="7" t="s">
        <v>68</v>
      </c>
      <c r="BE315" s="7" t="s">
        <v>202</v>
      </c>
      <c r="BF315" s="7" t="s">
        <v>202</v>
      </c>
      <c r="BG315" s="7" t="s">
        <v>318</v>
      </c>
      <c r="BH315" s="7" t="s">
        <v>202</v>
      </c>
      <c r="BI315" s="7" t="s">
        <v>89</v>
      </c>
      <c r="BJ315" s="7" t="s">
        <v>72</v>
      </c>
      <c r="BK315" s="7" t="s">
        <v>90</v>
      </c>
      <c r="BL315" s="7" t="s">
        <v>227</v>
      </c>
      <c r="BM315" s="7" t="s">
        <v>4911</v>
      </c>
      <c r="BN315" s="20" t="s">
        <v>4912</v>
      </c>
      <c r="BO315" s="7" t="s">
        <v>202</v>
      </c>
      <c r="BP315" s="8" t="s">
        <v>1605</v>
      </c>
      <c r="BQ315" s="8" t="s">
        <v>829</v>
      </c>
      <c r="BR315" s="8" t="s">
        <v>323</v>
      </c>
      <c r="BS315" s="8" t="s">
        <v>1622</v>
      </c>
      <c r="BT315" s="8" t="s">
        <v>234</v>
      </c>
      <c r="BU315" s="8" t="s">
        <v>3281</v>
      </c>
      <c r="BV315" s="16" t="s">
        <v>202</v>
      </c>
      <c r="BW315" s="27" t="s">
        <v>327</v>
      </c>
      <c r="BX315" s="28" t="s">
        <v>4913</v>
      </c>
    </row>
    <row r="316" spans="1:76" s="6" customFormat="1" ht="37.5" customHeight="1" x14ac:dyDescent="0.35">
      <c r="A316" s="12" t="s">
        <v>191</v>
      </c>
      <c r="B316" s="7" t="s">
        <v>3967</v>
      </c>
      <c r="C316" s="7" t="s">
        <v>4914</v>
      </c>
      <c r="D316" s="7" t="s">
        <v>4915</v>
      </c>
      <c r="E316" s="7" t="s">
        <v>4916</v>
      </c>
      <c r="F316" s="7" t="s">
        <v>157</v>
      </c>
      <c r="G316" s="10" t="s">
        <v>3986</v>
      </c>
      <c r="H316" s="7" t="s">
        <v>198</v>
      </c>
      <c r="I316" s="13" t="str">
        <f>TEXT(
  "2018-10-10",
  "JJ/MM/AA"
)</f>
        <v>10/10/18</v>
      </c>
      <c r="J316" s="14" t="s">
        <v>4665</v>
      </c>
      <c r="K316" s="14" t="s">
        <v>200</v>
      </c>
      <c r="L316" s="7" t="s">
        <v>201</v>
      </c>
      <c r="M316" s="7" t="s">
        <v>57</v>
      </c>
      <c r="N316" s="15" t="s">
        <v>3986</v>
      </c>
      <c r="O316" s="12" t="s">
        <v>202</v>
      </c>
      <c r="P316" s="7" t="s">
        <v>299</v>
      </c>
      <c r="Q316" s="7" t="s">
        <v>946</v>
      </c>
      <c r="R316" s="7" t="s">
        <v>4917</v>
      </c>
      <c r="S316" s="16" t="s">
        <v>928</v>
      </c>
      <c r="T316" s="16" t="s">
        <v>268</v>
      </c>
      <c r="U316" s="16" t="s">
        <v>268</v>
      </c>
      <c r="V316" s="16" t="s">
        <v>1337</v>
      </c>
      <c r="W316" s="17" t="s">
        <v>271</v>
      </c>
      <c r="X316" s="7" t="s">
        <v>64</v>
      </c>
      <c r="Y316" s="16" t="s">
        <v>202</v>
      </c>
      <c r="Z316" s="16" t="s">
        <v>202</v>
      </c>
      <c r="AA316" s="16" t="s">
        <v>202</v>
      </c>
      <c r="AB316" s="16" t="s">
        <v>202</v>
      </c>
      <c r="AC316" s="8" t="s">
        <v>202</v>
      </c>
      <c r="AD316" s="16" t="s">
        <v>4918</v>
      </c>
      <c r="AE316" s="16" t="s">
        <v>660</v>
      </c>
      <c r="AF316" s="16" t="s">
        <v>2132</v>
      </c>
      <c r="AG316" s="16" t="s">
        <v>1337</v>
      </c>
      <c r="AH316" s="8" t="s">
        <v>4919</v>
      </c>
      <c r="AI316" s="16" t="s">
        <v>4920</v>
      </c>
      <c r="AJ316" s="16" t="s">
        <v>496</v>
      </c>
      <c r="AK316" s="16" t="s">
        <v>865</v>
      </c>
      <c r="AL316" s="16" t="s">
        <v>1161</v>
      </c>
      <c r="AM316" s="8" t="s">
        <v>4921</v>
      </c>
      <c r="AN316" s="16" t="s">
        <v>4922</v>
      </c>
      <c r="AO316" s="16" t="s">
        <v>367</v>
      </c>
      <c r="AP316" s="16" t="s">
        <v>869</v>
      </c>
      <c r="AQ316" s="16" t="s">
        <v>4923</v>
      </c>
      <c r="AR316" s="18" t="s">
        <v>4924</v>
      </c>
      <c r="AS316" s="19" t="s">
        <v>4925</v>
      </c>
      <c r="AT316" s="7" t="s">
        <v>4926</v>
      </c>
      <c r="AU316" s="7" t="s">
        <v>4927</v>
      </c>
      <c r="AV316" s="7" t="s">
        <v>226</v>
      </c>
      <c r="AW316" s="7" t="s">
        <v>202</v>
      </c>
      <c r="AX316" s="7" t="s">
        <v>202</v>
      </c>
      <c r="AY316" s="7" t="s">
        <v>202</v>
      </c>
      <c r="AZ316" s="7" t="s">
        <v>202</v>
      </c>
      <c r="BA316" s="7" t="s">
        <v>93</v>
      </c>
      <c r="BB316" s="7" t="s">
        <v>103</v>
      </c>
      <c r="BC316" s="7" t="s">
        <v>202</v>
      </c>
      <c r="BD316" s="7" t="s">
        <v>109</v>
      </c>
      <c r="BE316" s="7" t="s">
        <v>202</v>
      </c>
      <c r="BF316" s="7" t="s">
        <v>202</v>
      </c>
      <c r="BG316" s="7" t="s">
        <v>202</v>
      </c>
      <c r="BH316" s="7" t="s">
        <v>202</v>
      </c>
      <c r="BI316" s="7" t="s">
        <v>120</v>
      </c>
      <c r="BJ316" s="7" t="s">
        <v>72</v>
      </c>
      <c r="BK316" s="7" t="s">
        <v>101</v>
      </c>
      <c r="BL316" s="7" t="s">
        <v>202</v>
      </c>
      <c r="BM316" s="7" t="s">
        <v>4928</v>
      </c>
      <c r="BN316" s="20" t="s">
        <v>4929</v>
      </c>
      <c r="BO316" s="7" t="s">
        <v>3985</v>
      </c>
      <c r="BP316" s="8" t="s">
        <v>2594</v>
      </c>
      <c r="BQ316" s="8" t="s">
        <v>2848</v>
      </c>
      <c r="BR316" s="8" t="s">
        <v>323</v>
      </c>
      <c r="BS316" s="8" t="s">
        <v>3987</v>
      </c>
      <c r="BT316" s="8" t="s">
        <v>3971</v>
      </c>
      <c r="BU316" s="8" t="s">
        <v>202</v>
      </c>
      <c r="BV316" s="16" t="s">
        <v>202</v>
      </c>
      <c r="BW316" s="27" t="s">
        <v>3988</v>
      </c>
      <c r="BX316" s="28" t="s">
        <v>4930</v>
      </c>
    </row>
    <row r="317" spans="1:76" s="6" customFormat="1" ht="37.5" customHeight="1" x14ac:dyDescent="0.35">
      <c r="A317" s="12" t="s">
        <v>191</v>
      </c>
      <c r="B317" s="7" t="s">
        <v>3967</v>
      </c>
      <c r="C317" s="7" t="s">
        <v>4931</v>
      </c>
      <c r="D317" s="7" t="s">
        <v>4932</v>
      </c>
      <c r="E317" s="7" t="s">
        <v>4933</v>
      </c>
      <c r="F317" s="7" t="s">
        <v>157</v>
      </c>
      <c r="G317" s="10" t="s">
        <v>4934</v>
      </c>
      <c r="H317" s="7" t="s">
        <v>198</v>
      </c>
      <c r="I317" s="13" t="str">
        <f>TEXT(
  "2018-10-10",
  "JJ/MM/AA"
)</f>
        <v>10/10/18</v>
      </c>
      <c r="J317" s="14" t="s">
        <v>3599</v>
      </c>
      <c r="K317" s="14" t="s">
        <v>200</v>
      </c>
      <c r="L317" s="7" t="s">
        <v>201</v>
      </c>
      <c r="M317" s="7" t="s">
        <v>57</v>
      </c>
      <c r="N317" s="15" t="s">
        <v>3986</v>
      </c>
      <c r="O317" s="12" t="s">
        <v>202</v>
      </c>
      <c r="P317" s="7" t="s">
        <v>203</v>
      </c>
      <c r="Q317" s="7" t="s">
        <v>570</v>
      </c>
      <c r="R317" s="7" t="s">
        <v>4935</v>
      </c>
      <c r="S317" s="16" t="s">
        <v>4936</v>
      </c>
      <c r="T317" s="16" t="s">
        <v>660</v>
      </c>
      <c r="U317" s="16" t="s">
        <v>268</v>
      </c>
      <c r="V317" s="16" t="s">
        <v>1337</v>
      </c>
      <c r="W317" s="17" t="s">
        <v>704</v>
      </c>
      <c r="X317" s="7" t="s">
        <v>64</v>
      </c>
      <c r="Y317" s="16" t="s">
        <v>202</v>
      </c>
      <c r="Z317" s="16" t="s">
        <v>202</v>
      </c>
      <c r="AA317" s="16" t="s">
        <v>202</v>
      </c>
      <c r="AB317" s="16" t="s">
        <v>202</v>
      </c>
      <c r="AC317" s="8" t="s">
        <v>202</v>
      </c>
      <c r="AD317" s="16" t="s">
        <v>4937</v>
      </c>
      <c r="AE317" s="16" t="s">
        <v>660</v>
      </c>
      <c r="AF317" s="16" t="s">
        <v>2132</v>
      </c>
      <c r="AG317" s="16" t="s">
        <v>1337</v>
      </c>
      <c r="AH317" s="8" t="s">
        <v>4938</v>
      </c>
      <c r="AI317" s="16" t="s">
        <v>4939</v>
      </c>
      <c r="AJ317" s="16" t="s">
        <v>496</v>
      </c>
      <c r="AK317" s="16" t="s">
        <v>865</v>
      </c>
      <c r="AL317" s="16" t="s">
        <v>1161</v>
      </c>
      <c r="AM317" s="8" t="s">
        <v>4940</v>
      </c>
      <c r="AN317" s="16" t="s">
        <v>4941</v>
      </c>
      <c r="AO317" s="16" t="s">
        <v>367</v>
      </c>
      <c r="AP317" s="16" t="s">
        <v>869</v>
      </c>
      <c r="AQ317" s="16" t="s">
        <v>4923</v>
      </c>
      <c r="AR317" s="18" t="s">
        <v>4942</v>
      </c>
      <c r="AS317" s="19" t="s">
        <v>4943</v>
      </c>
      <c r="AT317" s="7" t="s">
        <v>4926</v>
      </c>
      <c r="AU317" s="7" t="s">
        <v>4944</v>
      </c>
      <c r="AV317" s="7" t="s">
        <v>226</v>
      </c>
      <c r="AW317" s="7" t="s">
        <v>202</v>
      </c>
      <c r="AX317" s="7" t="s">
        <v>202</v>
      </c>
      <c r="AY317" s="7" t="s">
        <v>202</v>
      </c>
      <c r="AZ317" s="7" t="s">
        <v>202</v>
      </c>
      <c r="BA317" s="7" t="s">
        <v>93</v>
      </c>
      <c r="BB317" s="7" t="s">
        <v>103</v>
      </c>
      <c r="BC317" s="7" t="s">
        <v>202</v>
      </c>
      <c r="BD317" s="7" t="s">
        <v>109</v>
      </c>
      <c r="BE317" s="7" t="s">
        <v>202</v>
      </c>
      <c r="BF317" s="7" t="s">
        <v>202</v>
      </c>
      <c r="BG317" s="7" t="s">
        <v>202</v>
      </c>
      <c r="BH317" s="7" t="s">
        <v>202</v>
      </c>
      <c r="BI317" s="7" t="s">
        <v>120</v>
      </c>
      <c r="BJ317" s="7" t="s">
        <v>72</v>
      </c>
      <c r="BK317" s="7" t="s">
        <v>101</v>
      </c>
      <c r="BL317" s="7" t="s">
        <v>202</v>
      </c>
      <c r="BM317" s="7" t="s">
        <v>4928</v>
      </c>
      <c r="BN317" s="20" t="s">
        <v>4945</v>
      </c>
      <c r="BO317" s="7" t="s">
        <v>3985</v>
      </c>
      <c r="BP317" s="8" t="s">
        <v>2594</v>
      </c>
      <c r="BQ317" s="8" t="s">
        <v>2848</v>
      </c>
      <c r="BR317" s="8" t="s">
        <v>323</v>
      </c>
      <c r="BS317" s="8" t="s">
        <v>3987</v>
      </c>
      <c r="BT317" s="8" t="s">
        <v>3971</v>
      </c>
      <c r="BU317" s="8" t="s">
        <v>202</v>
      </c>
      <c r="BV317" s="16" t="s">
        <v>202</v>
      </c>
      <c r="BW317" s="27" t="s">
        <v>3988</v>
      </c>
      <c r="BX317" s="28" t="s">
        <v>4946</v>
      </c>
    </row>
    <row r="318" spans="1:76" s="6" customFormat="1" ht="37.5" customHeight="1" x14ac:dyDescent="0.35">
      <c r="A318" s="12" t="s">
        <v>191</v>
      </c>
      <c r="B318" s="7" t="s">
        <v>239</v>
      </c>
      <c r="C318" s="7" t="s">
        <v>4947</v>
      </c>
      <c r="D318" s="7" t="s">
        <v>4948</v>
      </c>
      <c r="E318" s="7" t="s">
        <v>1393</v>
      </c>
      <c r="F318" s="7" t="s">
        <v>176</v>
      </c>
      <c r="G318" s="10" t="s">
        <v>4949</v>
      </c>
      <c r="H318" s="7" t="s">
        <v>198</v>
      </c>
      <c r="I318" s="13" t="str">
        <f>TEXT(
  "2020-01-01",
  "JJ/MM/AA"
)</f>
        <v>01/01/20</v>
      </c>
      <c r="J318" s="14" t="s">
        <v>2783</v>
      </c>
      <c r="K318" s="14" t="s">
        <v>200</v>
      </c>
      <c r="L318" s="7" t="s">
        <v>333</v>
      </c>
      <c r="M318" s="7" t="s">
        <v>57</v>
      </c>
      <c r="N318" s="15" t="s">
        <v>4950</v>
      </c>
      <c r="O318" s="12" t="s">
        <v>202</v>
      </c>
      <c r="P318" s="7" t="s">
        <v>203</v>
      </c>
      <c r="Q318" s="7" t="s">
        <v>486</v>
      </c>
      <c r="R318" s="7" t="s">
        <v>313</v>
      </c>
      <c r="S318" s="16" t="s">
        <v>1188</v>
      </c>
      <c r="T318" s="16" t="s">
        <v>928</v>
      </c>
      <c r="U318" s="16" t="s">
        <v>1885</v>
      </c>
      <c r="V318" s="16" t="s">
        <v>270</v>
      </c>
      <c r="W318" s="17" t="s">
        <v>340</v>
      </c>
      <c r="X318" s="7" t="s">
        <v>91</v>
      </c>
      <c r="Y318" s="16" t="s">
        <v>202</v>
      </c>
      <c r="Z318" s="16" t="s">
        <v>202</v>
      </c>
      <c r="AA318" s="16" t="s">
        <v>202</v>
      </c>
      <c r="AB318" s="16" t="s">
        <v>202</v>
      </c>
      <c r="AC318" s="8" t="s">
        <v>202</v>
      </c>
      <c r="AD318" s="16" t="s">
        <v>4951</v>
      </c>
      <c r="AE318" s="16" t="s">
        <v>928</v>
      </c>
      <c r="AF318" s="16" t="s">
        <v>3443</v>
      </c>
      <c r="AG318" s="16" t="s">
        <v>270</v>
      </c>
      <c r="AH318" s="8" t="s">
        <v>4952</v>
      </c>
      <c r="AI318" s="16" t="s">
        <v>4953</v>
      </c>
      <c r="AJ318" s="16" t="s">
        <v>214</v>
      </c>
      <c r="AK318" s="16" t="s">
        <v>215</v>
      </c>
      <c r="AL318" s="16" t="s">
        <v>216</v>
      </c>
      <c r="AM318" s="8" t="s">
        <v>4954</v>
      </c>
      <c r="AN318" s="16" t="s">
        <v>4955</v>
      </c>
      <c r="AO318" s="16" t="s">
        <v>347</v>
      </c>
      <c r="AP318" s="16" t="s">
        <v>348</v>
      </c>
      <c r="AQ318" s="16" t="s">
        <v>1949</v>
      </c>
      <c r="AR318" s="18" t="s">
        <v>4956</v>
      </c>
      <c r="AS318" s="19" t="s">
        <v>917</v>
      </c>
      <c r="AT318" s="7" t="s">
        <v>2790</v>
      </c>
      <c r="AU318" s="7" t="s">
        <v>4957</v>
      </c>
      <c r="AV318" s="7" t="s">
        <v>226</v>
      </c>
      <c r="AW318" s="7" t="s">
        <v>202</v>
      </c>
      <c r="AX318" s="7" t="s">
        <v>202</v>
      </c>
      <c r="AY318" s="7" t="s">
        <v>202</v>
      </c>
      <c r="AZ318" s="7" t="s">
        <v>202</v>
      </c>
      <c r="BA318" s="7" t="s">
        <v>202</v>
      </c>
      <c r="BB318" s="7" t="s">
        <v>202</v>
      </c>
      <c r="BC318" s="7" t="s">
        <v>227</v>
      </c>
      <c r="BD318" s="7" t="s">
        <v>68</v>
      </c>
      <c r="BE318" s="7" t="s">
        <v>202</v>
      </c>
      <c r="BF318" s="7" t="s">
        <v>202</v>
      </c>
      <c r="BG318" s="7" t="s">
        <v>250</v>
      </c>
      <c r="BH318" s="7" t="s">
        <v>227</v>
      </c>
      <c r="BI318" s="7" t="s">
        <v>89</v>
      </c>
      <c r="BJ318" s="7" t="s">
        <v>72</v>
      </c>
      <c r="BK318" s="7" t="s">
        <v>90</v>
      </c>
      <c r="BL318" s="7" t="s">
        <v>132</v>
      </c>
      <c r="BM318" s="7" t="s">
        <v>2807</v>
      </c>
      <c r="BN318" s="20" t="s">
        <v>4958</v>
      </c>
      <c r="BO318" s="7" t="s">
        <v>2794</v>
      </c>
      <c r="BP318" s="8" t="s">
        <v>202</v>
      </c>
      <c r="BQ318" s="8" t="s">
        <v>202</v>
      </c>
      <c r="BR318" s="8" t="s">
        <v>202</v>
      </c>
      <c r="BS318" s="8" t="s">
        <v>202</v>
      </c>
      <c r="BT318" s="8" t="s">
        <v>202</v>
      </c>
      <c r="BU318" s="8" t="s">
        <v>202</v>
      </c>
      <c r="BV318" s="16" t="s">
        <v>202</v>
      </c>
      <c r="BW318" s="27" t="s">
        <v>237</v>
      </c>
      <c r="BX318" s="28" t="s">
        <v>4959</v>
      </c>
    </row>
    <row r="319" spans="1:76" s="6" customFormat="1" ht="37.5" customHeight="1" x14ac:dyDescent="0.35">
      <c r="A319" s="12" t="s">
        <v>191</v>
      </c>
      <c r="B319" s="7" t="s">
        <v>239</v>
      </c>
      <c r="C319" s="7" t="s">
        <v>4960</v>
      </c>
      <c r="D319" s="7" t="s">
        <v>4961</v>
      </c>
      <c r="E319" s="7" t="s">
        <v>4962</v>
      </c>
      <c r="F319" s="7" t="s">
        <v>176</v>
      </c>
      <c r="G319" s="10" t="s">
        <v>4963</v>
      </c>
      <c r="H319" s="7" t="s">
        <v>198</v>
      </c>
      <c r="I319" s="13" t="str">
        <f>TEXT(
  "2019-01-01",
  "JJ/MM/AA"
)</f>
        <v>01/01/19</v>
      </c>
      <c r="J319" s="14" t="s">
        <v>2783</v>
      </c>
      <c r="K319" s="14" t="s">
        <v>200</v>
      </c>
      <c r="L319" s="7" t="s">
        <v>360</v>
      </c>
      <c r="M319" s="7" t="s">
        <v>57</v>
      </c>
      <c r="N319" s="15" t="s">
        <v>4963</v>
      </c>
      <c r="O319" s="12" t="s">
        <v>202</v>
      </c>
      <c r="P319" s="7" t="s">
        <v>202</v>
      </c>
      <c r="Q319" s="7" t="s">
        <v>486</v>
      </c>
      <c r="R319" s="7" t="s">
        <v>313</v>
      </c>
      <c r="S319" s="16" t="s">
        <v>2630</v>
      </c>
      <c r="T319" s="16" t="s">
        <v>383</v>
      </c>
      <c r="U319" s="16" t="s">
        <v>1885</v>
      </c>
      <c r="V319" s="16" t="s">
        <v>1610</v>
      </c>
      <c r="W319" s="17" t="s">
        <v>340</v>
      </c>
      <c r="X319" s="7" t="s">
        <v>91</v>
      </c>
      <c r="Y319" s="16" t="s">
        <v>202</v>
      </c>
      <c r="Z319" s="16" t="s">
        <v>202</v>
      </c>
      <c r="AA319" s="16" t="s">
        <v>202</v>
      </c>
      <c r="AB319" s="16" t="s">
        <v>202</v>
      </c>
      <c r="AC319" s="8" t="s">
        <v>202</v>
      </c>
      <c r="AD319" s="16" t="s">
        <v>202</v>
      </c>
      <c r="AE319" s="16" t="s">
        <v>202</v>
      </c>
      <c r="AF319" s="16" t="s">
        <v>202</v>
      </c>
      <c r="AG319" s="16" t="s">
        <v>202</v>
      </c>
      <c r="AH319" s="8" t="s">
        <v>202</v>
      </c>
      <c r="AI319" s="16" t="s">
        <v>4964</v>
      </c>
      <c r="AJ319" s="16" t="s">
        <v>742</v>
      </c>
      <c r="AK319" s="16" t="s">
        <v>743</v>
      </c>
      <c r="AL319" s="16" t="s">
        <v>216</v>
      </c>
      <c r="AM319" s="8" t="s">
        <v>4965</v>
      </c>
      <c r="AN319" s="16" t="s">
        <v>4966</v>
      </c>
      <c r="AO319" s="16" t="s">
        <v>347</v>
      </c>
      <c r="AP319" s="16" t="s">
        <v>348</v>
      </c>
      <c r="AQ319" s="16" t="s">
        <v>1949</v>
      </c>
      <c r="AR319" s="18" t="s">
        <v>4967</v>
      </c>
      <c r="AS319" s="19" t="s">
        <v>917</v>
      </c>
      <c r="AT319" s="7" t="s">
        <v>2790</v>
      </c>
      <c r="AU319" s="7" t="s">
        <v>4968</v>
      </c>
      <c r="AV319" s="7" t="s">
        <v>226</v>
      </c>
      <c r="AW319" s="7" t="s">
        <v>202</v>
      </c>
      <c r="AX319" s="7" t="s">
        <v>202</v>
      </c>
      <c r="AY319" s="7" t="s">
        <v>202</v>
      </c>
      <c r="AZ319" s="7" t="s">
        <v>202</v>
      </c>
      <c r="BA319" s="7" t="s">
        <v>87</v>
      </c>
      <c r="BB319" s="7" t="s">
        <v>93</v>
      </c>
      <c r="BC319" s="7" t="s">
        <v>227</v>
      </c>
      <c r="BD319" s="7" t="s">
        <v>68</v>
      </c>
      <c r="BE319" s="7" t="s">
        <v>202</v>
      </c>
      <c r="BF319" s="7" t="s">
        <v>202</v>
      </c>
      <c r="BG319" s="7" t="s">
        <v>250</v>
      </c>
      <c r="BH319" s="7" t="s">
        <v>227</v>
      </c>
      <c r="BI319" s="7" t="s">
        <v>89</v>
      </c>
      <c r="BJ319" s="7" t="s">
        <v>72</v>
      </c>
      <c r="BK319" s="7" t="s">
        <v>90</v>
      </c>
      <c r="BL319" s="7" t="s">
        <v>132</v>
      </c>
      <c r="BM319" s="7" t="s">
        <v>2826</v>
      </c>
      <c r="BN319" s="20" t="s">
        <v>4969</v>
      </c>
      <c r="BO319" s="7" t="s">
        <v>2827</v>
      </c>
      <c r="BP319" s="8" t="s">
        <v>253</v>
      </c>
      <c r="BQ319" s="8" t="s">
        <v>243</v>
      </c>
      <c r="BR319" s="8" t="s">
        <v>254</v>
      </c>
      <c r="BS319" s="8" t="s">
        <v>202</v>
      </c>
      <c r="BT319" s="8" t="s">
        <v>202</v>
      </c>
      <c r="BU319" s="8" t="s">
        <v>202</v>
      </c>
      <c r="BV319" s="16" t="s">
        <v>202</v>
      </c>
      <c r="BW319" s="27" t="s">
        <v>237</v>
      </c>
      <c r="BX319" s="28" t="s">
        <v>4959</v>
      </c>
    </row>
    <row r="320" spans="1:76" s="6" customFormat="1" ht="37.5" customHeight="1" x14ac:dyDescent="0.35">
      <c r="A320" s="12" t="s">
        <v>191</v>
      </c>
      <c r="B320" s="7" t="s">
        <v>2778</v>
      </c>
      <c r="C320" s="7" t="s">
        <v>4970</v>
      </c>
      <c r="D320" s="7" t="s">
        <v>4971</v>
      </c>
      <c r="E320" s="7" t="s">
        <v>4972</v>
      </c>
      <c r="F320" s="7" t="s">
        <v>176</v>
      </c>
      <c r="G320" s="10" t="s">
        <v>4950</v>
      </c>
      <c r="H320" s="7" t="s">
        <v>198</v>
      </c>
      <c r="I320" s="13" t="str">
        <f>TEXT(
  "2021-04-01",
  "JJ/MM/AA"
)</f>
        <v>01/04/21</v>
      </c>
      <c r="J320" s="14" t="s">
        <v>2783</v>
      </c>
      <c r="K320" s="14" t="s">
        <v>200</v>
      </c>
      <c r="L320" s="7" t="s">
        <v>201</v>
      </c>
      <c r="M320" s="7" t="s">
        <v>57</v>
      </c>
      <c r="N320" s="15" t="s">
        <v>4950</v>
      </c>
      <c r="O320" s="12" t="s">
        <v>202</v>
      </c>
      <c r="P320" s="7" t="s">
        <v>203</v>
      </c>
      <c r="Q320" s="7" t="s">
        <v>838</v>
      </c>
      <c r="R320" s="7" t="s">
        <v>1323</v>
      </c>
      <c r="S320" s="16" t="s">
        <v>2630</v>
      </c>
      <c r="T320" s="16" t="s">
        <v>383</v>
      </c>
      <c r="U320" s="16" t="s">
        <v>1885</v>
      </c>
      <c r="V320" s="16" t="s">
        <v>1610</v>
      </c>
      <c r="W320" s="17" t="s">
        <v>271</v>
      </c>
      <c r="X320" s="7" t="s">
        <v>64</v>
      </c>
      <c r="Y320" s="16" t="s">
        <v>202</v>
      </c>
      <c r="Z320" s="16" t="s">
        <v>202</v>
      </c>
      <c r="AA320" s="16" t="s">
        <v>202</v>
      </c>
      <c r="AB320" s="16" t="s">
        <v>202</v>
      </c>
      <c r="AC320" s="8" t="s">
        <v>202</v>
      </c>
      <c r="AD320" s="16" t="s">
        <v>1696</v>
      </c>
      <c r="AE320" s="16" t="s">
        <v>383</v>
      </c>
      <c r="AF320" s="16" t="s">
        <v>2547</v>
      </c>
      <c r="AG320" s="16" t="s">
        <v>1610</v>
      </c>
      <c r="AH320" s="8" t="s">
        <v>4973</v>
      </c>
      <c r="AI320" s="16" t="s">
        <v>4974</v>
      </c>
      <c r="AJ320" s="16" t="s">
        <v>214</v>
      </c>
      <c r="AK320" s="16" t="s">
        <v>215</v>
      </c>
      <c r="AL320" s="16" t="s">
        <v>216</v>
      </c>
      <c r="AM320" s="8" t="s">
        <v>4975</v>
      </c>
      <c r="AN320" s="16" t="s">
        <v>4976</v>
      </c>
      <c r="AO320" s="16" t="s">
        <v>219</v>
      </c>
      <c r="AP320" s="16" t="s">
        <v>220</v>
      </c>
      <c r="AQ320" s="16" t="s">
        <v>221</v>
      </c>
      <c r="AR320" s="18" t="s">
        <v>4977</v>
      </c>
      <c r="AS320" s="19" t="s">
        <v>898</v>
      </c>
      <c r="AT320" s="7" t="s">
        <v>2790</v>
      </c>
      <c r="AU320" s="7" t="s">
        <v>4978</v>
      </c>
      <c r="AV320" s="7" t="s">
        <v>226</v>
      </c>
      <c r="AW320" s="7" t="s">
        <v>202</v>
      </c>
      <c r="AX320" s="7" t="s">
        <v>202</v>
      </c>
      <c r="AY320" s="7" t="s">
        <v>202</v>
      </c>
      <c r="AZ320" s="7" t="s">
        <v>202</v>
      </c>
      <c r="BA320" s="7" t="s">
        <v>87</v>
      </c>
      <c r="BB320" s="7" t="s">
        <v>103</v>
      </c>
      <c r="BC320" s="7" t="s">
        <v>227</v>
      </c>
      <c r="BD320" s="7" t="s">
        <v>68</v>
      </c>
      <c r="BE320" s="7" t="s">
        <v>202</v>
      </c>
      <c r="BF320" s="7" t="s">
        <v>202</v>
      </c>
      <c r="BG320" s="7" t="s">
        <v>250</v>
      </c>
      <c r="BH320" s="7" t="s">
        <v>227</v>
      </c>
      <c r="BI320" s="7" t="s">
        <v>89</v>
      </c>
      <c r="BJ320" s="7" t="s">
        <v>72</v>
      </c>
      <c r="BK320" s="7" t="s">
        <v>90</v>
      </c>
      <c r="BL320" s="7" t="s">
        <v>132</v>
      </c>
      <c r="BM320" s="7" t="s">
        <v>4979</v>
      </c>
      <c r="BN320" s="20" t="s">
        <v>4980</v>
      </c>
      <c r="BO320" s="7" t="s">
        <v>2794</v>
      </c>
      <c r="BP320" s="8" t="s">
        <v>243</v>
      </c>
      <c r="BQ320" s="8" t="s">
        <v>1056</v>
      </c>
      <c r="BR320" s="8" t="s">
        <v>591</v>
      </c>
      <c r="BS320" s="8" t="s">
        <v>202</v>
      </c>
      <c r="BT320" s="8" t="s">
        <v>202</v>
      </c>
      <c r="BU320" s="8" t="s">
        <v>202</v>
      </c>
      <c r="BV320" s="16" t="s">
        <v>202</v>
      </c>
      <c r="BW320" s="27" t="s">
        <v>237</v>
      </c>
      <c r="BX320" s="28" t="s">
        <v>4981</v>
      </c>
    </row>
    <row r="321" spans="1:76" s="6" customFormat="1" ht="37.5" customHeight="1" x14ac:dyDescent="0.35">
      <c r="A321" s="12" t="s">
        <v>191</v>
      </c>
      <c r="B321" s="7" t="s">
        <v>239</v>
      </c>
      <c r="C321" s="7" t="s">
        <v>4982</v>
      </c>
      <c r="D321" s="7" t="s">
        <v>4983</v>
      </c>
      <c r="E321" s="7" t="s">
        <v>4984</v>
      </c>
      <c r="F321" s="7" t="s">
        <v>176</v>
      </c>
      <c r="G321" s="10" t="s">
        <v>1298</v>
      </c>
      <c r="H321" s="7" t="s">
        <v>198</v>
      </c>
      <c r="I321" s="13" t="str">
        <f>TEXT(
  "2018-10-23",
  "JJ/MM/AA"
)</f>
        <v>23/10/18</v>
      </c>
      <c r="J321" s="14" t="s">
        <v>2783</v>
      </c>
      <c r="K321" s="14" t="s">
        <v>200</v>
      </c>
      <c r="L321" s="7" t="s">
        <v>201</v>
      </c>
      <c r="M321" s="7" t="s">
        <v>57</v>
      </c>
      <c r="N321" s="15" t="s">
        <v>4950</v>
      </c>
      <c r="O321" s="12" t="s">
        <v>202</v>
      </c>
      <c r="P321" s="7" t="s">
        <v>203</v>
      </c>
      <c r="Q321" s="7" t="s">
        <v>838</v>
      </c>
      <c r="R321" s="7" t="s">
        <v>1323</v>
      </c>
      <c r="S321" s="16" t="s">
        <v>2630</v>
      </c>
      <c r="T321" s="16" t="s">
        <v>383</v>
      </c>
      <c r="U321" s="16" t="s">
        <v>1885</v>
      </c>
      <c r="V321" s="16" t="s">
        <v>1610</v>
      </c>
      <c r="W321" s="17" t="s">
        <v>271</v>
      </c>
      <c r="X321" s="7" t="s">
        <v>64</v>
      </c>
      <c r="Y321" s="16" t="s">
        <v>202</v>
      </c>
      <c r="Z321" s="16" t="s">
        <v>202</v>
      </c>
      <c r="AA321" s="16" t="s">
        <v>202</v>
      </c>
      <c r="AB321" s="16" t="s">
        <v>202</v>
      </c>
      <c r="AC321" s="8" t="s">
        <v>202</v>
      </c>
      <c r="AD321" s="16" t="s">
        <v>1696</v>
      </c>
      <c r="AE321" s="16" t="s">
        <v>383</v>
      </c>
      <c r="AF321" s="16" t="s">
        <v>2547</v>
      </c>
      <c r="AG321" s="16" t="s">
        <v>1610</v>
      </c>
      <c r="AH321" s="8" t="s">
        <v>4985</v>
      </c>
      <c r="AI321" s="16" t="s">
        <v>4974</v>
      </c>
      <c r="AJ321" s="16" t="s">
        <v>214</v>
      </c>
      <c r="AK321" s="16" t="s">
        <v>215</v>
      </c>
      <c r="AL321" s="16" t="s">
        <v>216</v>
      </c>
      <c r="AM321" s="8" t="s">
        <v>4986</v>
      </c>
      <c r="AN321" s="16" t="s">
        <v>4976</v>
      </c>
      <c r="AO321" s="16" t="s">
        <v>219</v>
      </c>
      <c r="AP321" s="16" t="s">
        <v>220</v>
      </c>
      <c r="AQ321" s="16" t="s">
        <v>221</v>
      </c>
      <c r="AR321" s="18" t="s">
        <v>4987</v>
      </c>
      <c r="AS321" s="19" t="s">
        <v>898</v>
      </c>
      <c r="AT321" s="7" t="s">
        <v>2790</v>
      </c>
      <c r="AU321" s="7" t="s">
        <v>4988</v>
      </c>
      <c r="AV321" s="7" t="s">
        <v>226</v>
      </c>
      <c r="AW321" s="7" t="s">
        <v>202</v>
      </c>
      <c r="AX321" s="7" t="s">
        <v>202</v>
      </c>
      <c r="AY321" s="7" t="s">
        <v>202</v>
      </c>
      <c r="AZ321" s="7" t="s">
        <v>202</v>
      </c>
      <c r="BA321" s="7" t="s">
        <v>87</v>
      </c>
      <c r="BB321" s="7" t="s">
        <v>93</v>
      </c>
      <c r="BC321" s="7" t="s">
        <v>227</v>
      </c>
      <c r="BD321" s="7" t="s">
        <v>68</v>
      </c>
      <c r="BE321" s="7" t="s">
        <v>202</v>
      </c>
      <c r="BF321" s="7" t="s">
        <v>202</v>
      </c>
      <c r="BG321" s="7" t="s">
        <v>250</v>
      </c>
      <c r="BH321" s="7" t="s">
        <v>227</v>
      </c>
      <c r="BI321" s="7" t="s">
        <v>89</v>
      </c>
      <c r="BJ321" s="7" t="s">
        <v>72</v>
      </c>
      <c r="BK321" s="7" t="s">
        <v>90</v>
      </c>
      <c r="BL321" s="7" t="s">
        <v>132</v>
      </c>
      <c r="BM321" s="7" t="s">
        <v>2807</v>
      </c>
      <c r="BN321" s="20" t="s">
        <v>4989</v>
      </c>
      <c r="BO321" s="7" t="s">
        <v>2794</v>
      </c>
      <c r="BP321" s="8" t="s">
        <v>253</v>
      </c>
      <c r="BQ321" s="8" t="s">
        <v>243</v>
      </c>
      <c r="BR321" s="8" t="s">
        <v>254</v>
      </c>
      <c r="BS321" s="8" t="s">
        <v>1410</v>
      </c>
      <c r="BT321" s="8" t="s">
        <v>1411</v>
      </c>
      <c r="BU321" s="8" t="s">
        <v>202</v>
      </c>
      <c r="BV321" s="16" t="s">
        <v>202</v>
      </c>
      <c r="BW321" s="27" t="s">
        <v>237</v>
      </c>
      <c r="BX321" s="28" t="s">
        <v>4990</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8EB85-E921-498B-A056-8AE63B11A2E7}">
  <ds:schemaRefs>
    <ds:schemaRef ds:uri="http://schemas.microsoft.com/office/2006/documentManagement/types"/>
    <ds:schemaRef ds:uri="3bf844de-530b-4725-81a5-f400544c5673"/>
    <ds:schemaRef ds:uri="http://purl.org/dc/dcmitype/"/>
    <ds:schemaRef ds:uri="http://www.w3.org/XML/1998/namespace"/>
    <ds:schemaRef ds:uri="http://schemas.microsoft.com/office/2006/metadata/properties"/>
    <ds:schemaRef ds:uri="http://purl.org/dc/terms/"/>
    <ds:schemaRef ds:uri="65acf138-22c3-4709-8d18-9cd021517ca3"/>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F5388BC-2B61-4EBD-A09E-67FD5FE08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AYRAUD Yvan</cp:lastModifiedBy>
  <cp:revision/>
  <dcterms:created xsi:type="dcterms:W3CDTF">2013-12-18T09:49:30Z</dcterms:created>
  <dcterms:modified xsi:type="dcterms:W3CDTF">2021-04-12T15:48:06Z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